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ACKUP DIKA\DIKA\DDA 2020\KUMPUL\KUMPUL DDA 2020 OKE\BERDASAR URUSAN\"/>
    </mc:Choice>
  </mc:AlternateContent>
  <bookViews>
    <workbookView xWindow="360" yWindow="405" windowWidth="28455" windowHeight="12240"/>
  </bookViews>
  <sheets>
    <sheet name="Umum" sheetId="13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10" r:id="rId10"/>
    <sheet name="10" sheetId="11" r:id="rId11"/>
    <sheet name="11" sheetId="12" r:id="rId12"/>
  </sheets>
  <calcPr calcId="162913"/>
</workbook>
</file>

<file path=xl/calcChain.xml><?xml version="1.0" encoding="utf-8"?>
<calcChain xmlns="http://schemas.openxmlformats.org/spreadsheetml/2006/main">
  <c r="D19" i="12" l="1"/>
  <c r="X9" i="11"/>
  <c r="Y9" i="11"/>
  <c r="X10" i="11"/>
  <c r="Y10" i="11"/>
  <c r="X11" i="11"/>
  <c r="Y11" i="11"/>
  <c r="X12" i="11"/>
  <c r="Y12" i="11"/>
  <c r="X8" i="11"/>
  <c r="Y8" i="11"/>
  <c r="W9" i="11"/>
  <c r="W10" i="11"/>
  <c r="W11" i="11"/>
  <c r="W12" i="11"/>
  <c r="W8" i="11"/>
  <c r="T9" i="11"/>
  <c r="T10" i="11"/>
  <c r="T11" i="11"/>
  <c r="T12" i="11"/>
  <c r="T8" i="11"/>
  <c r="Q9" i="11"/>
  <c r="Q10" i="11"/>
  <c r="Q11" i="11"/>
  <c r="Q12" i="11"/>
  <c r="Q8" i="11"/>
  <c r="N9" i="11"/>
  <c r="N10" i="11"/>
  <c r="N11" i="11"/>
  <c r="Z11" i="11" s="1"/>
  <c r="N12" i="11"/>
  <c r="N8" i="11"/>
  <c r="K9" i="11"/>
  <c r="K10" i="11"/>
  <c r="Z10" i="11" s="1"/>
  <c r="K11" i="11"/>
  <c r="K12" i="11"/>
  <c r="K8" i="11"/>
  <c r="H9" i="11"/>
  <c r="H10" i="11"/>
  <c r="H11" i="11"/>
  <c r="H12" i="11"/>
  <c r="H8" i="11"/>
  <c r="C13" i="11"/>
  <c r="D13" i="11"/>
  <c r="F13" i="11"/>
  <c r="G13" i="11"/>
  <c r="I13" i="11"/>
  <c r="J13" i="11"/>
  <c r="L13" i="11"/>
  <c r="M13" i="11"/>
  <c r="O13" i="11"/>
  <c r="P13" i="11"/>
  <c r="R13" i="11"/>
  <c r="S13" i="11"/>
  <c r="E9" i="11"/>
  <c r="E10" i="11"/>
  <c r="E11" i="11"/>
  <c r="E12" i="11"/>
  <c r="Z12" i="11" s="1"/>
  <c r="E8" i="11"/>
  <c r="U13" i="11"/>
  <c r="V13" i="11"/>
  <c r="R9" i="5"/>
  <c r="R10" i="5"/>
  <c r="R11" i="5"/>
  <c r="R12" i="5"/>
  <c r="R13" i="5"/>
  <c r="R14" i="5"/>
  <c r="R15" i="5"/>
  <c r="R16" i="5"/>
  <c r="R17" i="5"/>
  <c r="S17" i="5" s="1"/>
  <c r="R18" i="5"/>
  <c r="R19" i="5"/>
  <c r="R20" i="5"/>
  <c r="R21" i="5"/>
  <c r="S21" i="5" s="1"/>
  <c r="R22" i="5"/>
  <c r="R23" i="5"/>
  <c r="R24" i="5"/>
  <c r="Q24" i="5"/>
  <c r="Q23" i="5"/>
  <c r="S23" i="5" s="1"/>
  <c r="Q22" i="5"/>
  <c r="Q21" i="5"/>
  <c r="Q20" i="5"/>
  <c r="Q19" i="5"/>
  <c r="S19" i="5" s="1"/>
  <c r="Q18" i="5"/>
  <c r="Q17" i="5"/>
  <c r="Q16" i="5"/>
  <c r="S16" i="5" s="1"/>
  <c r="Q15" i="5"/>
  <c r="S15" i="5" s="1"/>
  <c r="Q14" i="5"/>
  <c r="Q13" i="5"/>
  <c r="Q12" i="5"/>
  <c r="S12" i="5" s="1"/>
  <c r="Q11" i="5"/>
  <c r="S11" i="5" s="1"/>
  <c r="Q10" i="5"/>
  <c r="Q9" i="5"/>
  <c r="R25" i="5"/>
  <c r="O25" i="5"/>
  <c r="N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L25" i="5"/>
  <c r="K25" i="5"/>
  <c r="I25" i="5"/>
  <c r="H25" i="5"/>
  <c r="M24" i="5"/>
  <c r="J24" i="5"/>
  <c r="M23" i="5"/>
  <c r="J23" i="5"/>
  <c r="M22" i="5"/>
  <c r="J22" i="5"/>
  <c r="M21" i="5"/>
  <c r="J21" i="5"/>
  <c r="M20" i="5"/>
  <c r="J20" i="5"/>
  <c r="M19" i="5"/>
  <c r="J19" i="5"/>
  <c r="M18" i="5"/>
  <c r="J18" i="5"/>
  <c r="M17" i="5"/>
  <c r="J17" i="5"/>
  <c r="M16" i="5"/>
  <c r="J16" i="5"/>
  <c r="M15" i="5"/>
  <c r="J15" i="5"/>
  <c r="M14" i="5"/>
  <c r="J14" i="5"/>
  <c r="M13" i="5"/>
  <c r="J13" i="5"/>
  <c r="M12" i="5"/>
  <c r="J12" i="5"/>
  <c r="M11" i="5"/>
  <c r="J11" i="5"/>
  <c r="M10" i="5"/>
  <c r="J10" i="5"/>
  <c r="M9" i="5"/>
  <c r="J9" i="5"/>
  <c r="F25" i="5"/>
  <c r="E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E13" i="3"/>
  <c r="E12" i="3"/>
  <c r="E11" i="3"/>
  <c r="E10" i="3"/>
  <c r="E9" i="3"/>
  <c r="C19" i="12"/>
  <c r="C19" i="10"/>
  <c r="H8" i="8"/>
  <c r="H19" i="8"/>
  <c r="H18" i="8"/>
  <c r="H17" i="8"/>
  <c r="H16" i="8"/>
  <c r="H15" i="8"/>
  <c r="H14" i="8"/>
  <c r="H13" i="8"/>
  <c r="H12" i="8"/>
  <c r="H11" i="8"/>
  <c r="H10" i="8"/>
  <c r="H9" i="8"/>
  <c r="E19" i="8"/>
  <c r="E18" i="8"/>
  <c r="E17" i="8"/>
  <c r="E16" i="8"/>
  <c r="E15" i="8"/>
  <c r="E14" i="8"/>
  <c r="E13" i="8"/>
  <c r="E12" i="8"/>
  <c r="E11" i="8"/>
  <c r="E10" i="8"/>
  <c r="E9" i="8"/>
  <c r="E8" i="8"/>
  <c r="G20" i="8"/>
  <c r="F20" i="8"/>
  <c r="D20" i="8"/>
  <c r="C20" i="8"/>
  <c r="P12" i="7"/>
  <c r="P11" i="7"/>
  <c r="P10" i="7"/>
  <c r="P9" i="7"/>
  <c r="P8" i="7"/>
  <c r="M12" i="7"/>
  <c r="M11" i="7"/>
  <c r="M10" i="7"/>
  <c r="M9" i="7"/>
  <c r="M8" i="7"/>
  <c r="H12" i="7"/>
  <c r="H11" i="7"/>
  <c r="H10" i="7"/>
  <c r="H9" i="7"/>
  <c r="H8" i="7"/>
  <c r="E12" i="7"/>
  <c r="E11" i="7"/>
  <c r="E10" i="7"/>
  <c r="E9" i="7"/>
  <c r="E8" i="7"/>
  <c r="D13" i="7"/>
  <c r="F13" i="7"/>
  <c r="G13" i="7"/>
  <c r="K13" i="7"/>
  <c r="L13" i="7"/>
  <c r="N13" i="7"/>
  <c r="O13" i="7"/>
  <c r="C13" i="7"/>
  <c r="E10" i="6"/>
  <c r="E11" i="6"/>
  <c r="E12" i="6"/>
  <c r="E13" i="6"/>
  <c r="E9" i="6"/>
  <c r="D14" i="6"/>
  <c r="C14" i="6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C25" i="5"/>
  <c r="B25" i="5"/>
  <c r="E9" i="4"/>
  <c r="E10" i="4"/>
  <c r="E11" i="4"/>
  <c r="E12" i="4"/>
  <c r="E8" i="4"/>
  <c r="D13" i="4"/>
  <c r="C13" i="4"/>
  <c r="D14" i="3"/>
  <c r="C14" i="3"/>
  <c r="G8" i="2"/>
  <c r="G9" i="2"/>
  <c r="G10" i="2"/>
  <c r="G11" i="2"/>
  <c r="G12" i="2"/>
  <c r="E13" i="2"/>
  <c r="D13" i="2"/>
  <c r="C13" i="2"/>
  <c r="C12" i="1"/>
  <c r="E8" i="1"/>
  <c r="E9" i="1"/>
  <c r="E10" i="1"/>
  <c r="E11" i="1"/>
  <c r="E7" i="1"/>
  <c r="D12" i="1"/>
  <c r="Y13" i="11" l="1"/>
  <c r="S13" i="5"/>
  <c r="Z8" i="11"/>
  <c r="Z9" i="11"/>
  <c r="X13" i="11"/>
  <c r="K13" i="11"/>
  <c r="E14" i="6"/>
  <c r="T13" i="11"/>
  <c r="Q13" i="11"/>
  <c r="E13" i="11"/>
  <c r="W13" i="11"/>
  <c r="N13" i="11"/>
  <c r="H13" i="11"/>
  <c r="S24" i="5"/>
  <c r="S20" i="5"/>
  <c r="S10" i="5"/>
  <c r="S14" i="5"/>
  <c r="S18" i="5"/>
  <c r="S22" i="5"/>
  <c r="Q25" i="5"/>
  <c r="S9" i="5"/>
  <c r="S25" i="5" s="1"/>
  <c r="P25" i="5"/>
  <c r="M25" i="5"/>
  <c r="J25" i="5"/>
  <c r="G25" i="5"/>
  <c r="E14" i="3"/>
  <c r="G13" i="2"/>
  <c r="F12" i="2"/>
  <c r="F8" i="2"/>
  <c r="F11" i="2"/>
  <c r="F10" i="2"/>
  <c r="F9" i="2"/>
  <c r="D25" i="5"/>
  <c r="E12" i="1"/>
  <c r="H20" i="8"/>
  <c r="E20" i="8"/>
  <c r="M13" i="7"/>
  <c r="H13" i="7"/>
  <c r="E13" i="7"/>
  <c r="P13" i="7"/>
  <c r="E13" i="4"/>
  <c r="Z13" i="11" l="1"/>
  <c r="F13" i="2"/>
</calcChain>
</file>

<file path=xl/sharedStrings.xml><?xml version="1.0" encoding="utf-8"?>
<sst xmlns="http://schemas.openxmlformats.org/spreadsheetml/2006/main" count="375" uniqueCount="131">
  <si>
    <t>Penduduk Akhir Tahun Menurut Kewarganegaraan dan Kecamatan Hasil Registrasi</t>
  </si>
  <si>
    <t>Kecamatan</t>
  </si>
  <si>
    <t>WNI</t>
  </si>
  <si>
    <t>WNA</t>
  </si>
  <si>
    <t>Jumlah</t>
  </si>
  <si>
    <t>Kademangan</t>
  </si>
  <si>
    <t>Kedopok</t>
  </si>
  <si>
    <t>Wonoasih</t>
  </si>
  <si>
    <t>Mayangan</t>
  </si>
  <si>
    <t>Kanigaran</t>
  </si>
  <si>
    <t>Sumber : Dinas Kependudukan dan Pencatatan Sipil Kota Probolinggo</t>
  </si>
  <si>
    <t>Luas Wilayah</t>
  </si>
  <si>
    <t>Penduduk</t>
  </si>
  <si>
    <t>Kepadatan Penduduk (orang/Km2)</t>
  </si>
  <si>
    <t>Km2</t>
  </si>
  <si>
    <t>Persen</t>
  </si>
  <si>
    <t>(1)</t>
  </si>
  <si>
    <t>(2)</t>
  </si>
  <si>
    <t>(3)</t>
  </si>
  <si>
    <t>(4)</t>
  </si>
  <si>
    <t>Penduduk Warga Negara Indonesia Akhir Tahun</t>
  </si>
  <si>
    <t>Menurut Jenis Kelamin Hasil Registrasi</t>
  </si>
  <si>
    <t>Laki-Laki</t>
  </si>
  <si>
    <t>Perempuan</t>
  </si>
  <si>
    <t>Penduduk Warga Negara Asing Akhir Tahun Menurut Jenis Kelamin Hasil Registrasi</t>
  </si>
  <si>
    <t>Kelompok Umur (thn)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</si>
  <si>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</si>
  <si>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</si>
  <si>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</si>
  <si>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</si>
  <si>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</si>
  <si>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</si>
  <si>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</si>
  <si>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</si>
  <si>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</si>
  <si>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</si>
  <si>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</si>
  <si>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</si>
  <si>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</si>
  <si>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&gt;74</t>
  </si>
  <si>
    <t>TOTAL</t>
  </si>
  <si>
    <t>Sumber : Dinas Kependudukan dan Catatan Sipil Kota Probolinggo</t>
  </si>
  <si>
    <t>5-9</t>
  </si>
  <si>
    <t>10-14</t>
  </si>
  <si>
    <t>Rasio Jenis Kelamin</t>
  </si>
  <si>
    <t>Kelahiran, Kematian, Datang dan Pindah Menurut Jenis Kelamin Hasil Registrasi</t>
  </si>
  <si>
    <t xml:space="preserve">Kelahiran </t>
  </si>
  <si>
    <t xml:space="preserve">Kematian </t>
  </si>
  <si>
    <t>Datang</t>
  </si>
  <si>
    <t>Pindah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</si>
  <si>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</si>
  <si>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</si>
  <si>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</si>
  <si>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</si>
  <si>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</si>
  <si>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</si>
  <si>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</si>
  <si>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</si>
  <si>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</si>
  <si>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Bulan</t>
  </si>
  <si>
    <t>Kelahiran</t>
  </si>
  <si>
    <t>Kematian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</si>
  <si>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</si>
  <si>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</si>
  <si>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</si>
  <si>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</si>
  <si>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</si>
  <si>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</si>
  <si>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</si>
  <si>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</si>
  <si>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</si>
  <si>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</si>
  <si>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</si>
  <si>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</si>
  <si>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Akta Kelahiran yang Diterbitkan Menurut Bulan</t>
  </si>
  <si>
    <t>Akte Kelahiran</t>
  </si>
  <si>
    <t>Pebruari</t>
  </si>
  <si>
    <t>Sumber: Dinas Kependudukan dan Pencatatan Sipil Kota Probolinggo</t>
  </si>
  <si>
    <t>Islam</t>
  </si>
  <si>
    <t>Katholik</t>
  </si>
  <si>
    <t>Hindu</t>
  </si>
  <si>
    <t>Budha</t>
  </si>
  <si>
    <t>Konghucu</t>
  </si>
  <si>
    <t>Lainnya</t>
  </si>
  <si>
    <t>Perkawinan dan Perceraian Menurut Bulan</t>
  </si>
  <si>
    <t>Perkawinan</t>
  </si>
  <si>
    <t>Perceraian</t>
  </si>
  <si>
    <t>Sumber:Dinas Kependudukan dan Pencatatan Sipil Kota Probolinggo</t>
  </si>
  <si>
    <t xml:space="preserve">Penduduk Warga Negara Indonesia Akhir Tahun Menurut Kelompok Umur Hasil Registrasi  </t>
  </si>
  <si>
    <t>di Kota Probolinggo</t>
  </si>
  <si>
    <t>Penduduk Warga Negara Indonesia Akhir Tahun Menurut Jenis Kelamin Hasil Registrasi</t>
  </si>
  <si>
    <t xml:space="preserve">dan Rasio Jenis Kelamin di Kota Probolinggo
</t>
  </si>
  <si>
    <t>Penduduk Warga Negara Indonesia Menurut Agama dan Kecamatan di Kota Probolinggo</t>
  </si>
  <si>
    <t>Kota Probolinggo</t>
  </si>
  <si>
    <t>Luas Wilayah dan Jumlah Penduduk Warga Negara Indonesia Akhir Tahun Hasil Registrasi</t>
  </si>
  <si>
    <t>L</t>
  </si>
  <si>
    <t>P</t>
  </si>
  <si>
    <t>Jml</t>
  </si>
  <si>
    <t>Kristen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</si>
  <si>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</si>
  <si>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</si>
  <si>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</si>
  <si>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</si>
  <si>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</si>
  <si>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</si>
  <si>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</si>
  <si>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</si>
  <si>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</si>
  <si>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</si>
  <si>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Tabel 1</t>
  </si>
  <si>
    <t>Tabel 2</t>
  </si>
  <si>
    <t>Tabel 3</t>
  </si>
  <si>
    <t>Tabel 4</t>
  </si>
  <si>
    <t>Tabel 5</t>
  </si>
  <si>
    <t>Tabel 6</t>
  </si>
  <si>
    <t>Tabel 7</t>
  </si>
  <si>
    <t>Tabel 8</t>
  </si>
  <si>
    <t>Tabel 9</t>
  </si>
  <si>
    <t>Tabel 10</t>
  </si>
  <si>
    <t>Tabel 11</t>
  </si>
  <si>
    <t xml:space="preserve">Kelahiran dan Kematian Setiap Bulan Menurut Jenis Kelamin Hasil Registrasi </t>
  </si>
  <si>
    <t>-</t>
  </si>
  <si>
    <t>NO</t>
  </si>
  <si>
    <t>URAIAN</t>
  </si>
  <si>
    <t>SATUAN</t>
  </si>
  <si>
    <t>NILAI</t>
  </si>
  <si>
    <t>SUMBER DATA</t>
  </si>
  <si>
    <t>KETERANGAN</t>
  </si>
  <si>
    <t>Penduduk Warga Negara Indonesia Akhir Tahun Menurut Kelompok Umur Hasil Registrasi  di Kota Probolinggo</t>
  </si>
  <si>
    <t>Penduduk Warga Negara Indonesia Akhir Tahun Menurut Jenis Kelamin Hasil Registrasi dan Rasio Jenis Kelamin di Kota Probolinggo</t>
  </si>
  <si>
    <t>DATA URUSAN ADMINISTRASI KEPENDUDUKAN DAN PENCATATAN SIPIL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</si>
</sst>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5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charset val="1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49" fontId="4" fillId="0" borderId="2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8" fillId="0" borderId="0" xfId="0" applyFont="1"/>
    <xf numFmtId="164" fontId="0" fillId="0" borderId="0" xfId="0" applyNumberFormat="1"/>
    <xf numFmtId="49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0" xfId="0" applyFont="1"/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/>
    <xf numFmtId="3" fontId="13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/>
    <xf numFmtId="49" fontId="4" fillId="0" borderId="2" xfId="0" quotePrefix="1" applyNumberFormat="1" applyFont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/>
    <xf numFmtId="0" fontId="3" fillId="0" borderId="11" xfId="0" applyFont="1" applyBorder="1" applyAlignment="1">
      <alignment vertical="top" wrapText="1"/>
    </xf>
    <xf numFmtId="0" fontId="16" fillId="0" borderId="11" xfId="1" applyFont="1" applyBorder="1" applyAlignment="1" applyProtection="1">
      <alignment horizontal="center" vertical="top"/>
    </xf>
    <xf numFmtId="0" fontId="15" fillId="0" borderId="11" xfId="1" applyBorder="1" applyAlignment="1" applyProtection="1">
      <alignment horizontal="center" vertical="top"/>
    </xf>
    <xf numFmtId="0" fontId="0" fillId="0" borderId="11" xfId="0" applyBorder="1"/>
    <xf numFmtId="0" fontId="2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5F4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28" sqref="B28"/>
    </sheetView>
  </sheetViews>
  <sheetFormatPr defaultRowHeight="15" x14ac:dyDescent="0.25"/>
  <cols>
    <col min="1" max="1" width="6.28515625" customWidth="1"/>
    <col min="2" max="2" width="86.7109375" customWidth="1"/>
    <col min="5" max="5" width="55.42578125" bestFit="1" customWidth="1"/>
    <col min="6" max="6" width="22.42578125" customWidth="1"/>
  </cols>
  <sheetData>
    <row r="1" spans="1:6" x14ac:dyDescent="0.25">
      <c r="A1" s="103" t="s">
        <v>130</v>
      </c>
    </row>
    <row r="3" spans="1:6" ht="29.25" customHeight="1" x14ac:dyDescent="0.25">
      <c r="A3" s="104" t="s">
        <v>122</v>
      </c>
      <c r="B3" s="104" t="s">
        <v>123</v>
      </c>
      <c r="C3" s="104" t="s">
        <v>124</v>
      </c>
      <c r="D3" s="105" t="s">
        <v>125</v>
      </c>
      <c r="E3" s="104" t="s">
        <v>126</v>
      </c>
      <c r="F3" s="104" t="s">
        <v>127</v>
      </c>
    </row>
    <row r="4" spans="1:6" x14ac:dyDescent="0.25">
      <c r="A4" s="106">
        <v>1</v>
      </c>
      <c r="B4" s="107" t="s">
        <v>0</v>
      </c>
      <c r="C4" s="108"/>
      <c r="D4" s="108"/>
      <c r="E4" s="109"/>
      <c r="F4" s="110" t="s">
        <v>109</v>
      </c>
    </row>
    <row r="5" spans="1:6" x14ac:dyDescent="0.25">
      <c r="A5" s="106">
        <v>2</v>
      </c>
      <c r="B5" s="109" t="s">
        <v>94</v>
      </c>
      <c r="C5" s="108"/>
      <c r="D5" s="108"/>
      <c r="E5" s="109"/>
      <c r="F5" s="111" t="s">
        <v>110</v>
      </c>
    </row>
    <row r="6" spans="1:6" x14ac:dyDescent="0.25">
      <c r="A6" s="106">
        <v>3</v>
      </c>
      <c r="B6" s="109" t="s">
        <v>90</v>
      </c>
      <c r="C6" s="108"/>
      <c r="D6" s="108"/>
      <c r="E6" s="109"/>
      <c r="F6" s="111" t="s">
        <v>111</v>
      </c>
    </row>
    <row r="7" spans="1:6" x14ac:dyDescent="0.25">
      <c r="A7" s="106">
        <v>4</v>
      </c>
      <c r="B7" s="109" t="s">
        <v>24</v>
      </c>
      <c r="C7" s="108"/>
      <c r="D7" s="108"/>
      <c r="E7" s="109"/>
      <c r="F7" s="111" t="s">
        <v>112</v>
      </c>
    </row>
    <row r="8" spans="1:6" ht="25.5" x14ac:dyDescent="0.25">
      <c r="A8" s="106">
        <v>5</v>
      </c>
      <c r="B8" s="109" t="s">
        <v>128</v>
      </c>
      <c r="C8" s="108"/>
      <c r="D8" s="108"/>
      <c r="E8" s="109"/>
      <c r="F8" s="111" t="s">
        <v>113</v>
      </c>
    </row>
    <row r="9" spans="1:6" ht="25.5" x14ac:dyDescent="0.25">
      <c r="A9" s="106">
        <v>6</v>
      </c>
      <c r="B9" s="109" t="s">
        <v>129</v>
      </c>
      <c r="C9" s="108"/>
      <c r="D9" s="108"/>
      <c r="E9" s="109"/>
      <c r="F9" s="111" t="s">
        <v>114</v>
      </c>
    </row>
    <row r="10" spans="1:6" x14ac:dyDescent="0.25">
      <c r="A10" s="106">
        <v>7</v>
      </c>
      <c r="B10" s="109" t="s">
        <v>45</v>
      </c>
      <c r="C10" s="108"/>
      <c r="D10" s="108"/>
      <c r="E10" s="109"/>
      <c r="F10" s="111" t="s">
        <v>115</v>
      </c>
    </row>
    <row r="11" spans="1:6" x14ac:dyDescent="0.25">
      <c r="A11" s="106">
        <v>8</v>
      </c>
      <c r="B11" s="109" t="s">
        <v>120</v>
      </c>
      <c r="C11" s="112"/>
      <c r="D11" s="112"/>
      <c r="E11" s="109"/>
      <c r="F11" s="111" t="s">
        <v>116</v>
      </c>
    </row>
    <row r="12" spans="1:6" x14ac:dyDescent="0.25">
      <c r="A12" s="106">
        <v>9</v>
      </c>
      <c r="B12" s="109" t="s">
        <v>74</v>
      </c>
      <c r="C12" s="112"/>
      <c r="D12" s="112"/>
      <c r="E12" s="109"/>
      <c r="F12" s="111" t="s">
        <v>117</v>
      </c>
    </row>
    <row r="13" spans="1:6" x14ac:dyDescent="0.25">
      <c r="A13" s="106">
        <v>10</v>
      </c>
      <c r="B13" s="109" t="s">
        <v>92</v>
      </c>
      <c r="C13" s="112"/>
      <c r="D13" s="112"/>
      <c r="E13" s="109"/>
      <c r="F13" s="111" t="s">
        <v>118</v>
      </c>
    </row>
    <row r="14" spans="1:6" x14ac:dyDescent="0.25">
      <c r="A14" s="106">
        <v>11</v>
      </c>
      <c r="B14" s="109" t="s">
        <v>84</v>
      </c>
      <c r="C14" s="112"/>
      <c r="D14" s="112"/>
      <c r="E14" s="109"/>
      <c r="F14" s="111" t="s">
        <v>119</v>
      </c>
    </row>
    <row r="15" spans="1:6" x14ac:dyDescent="0.25">
      <c r="A15" s="106">
        <v>12</v>
      </c>
      <c r="B15" s="109"/>
      <c r="C15" s="112"/>
      <c r="D15" s="112"/>
      <c r="E15" s="109"/>
      <c r="F15" s="111"/>
    </row>
    <row r="16" spans="1:6" x14ac:dyDescent="0.25">
      <c r="A16" s="106">
        <v>13</v>
      </c>
      <c r="B16" s="109"/>
      <c r="C16" s="112"/>
      <c r="D16" s="112"/>
      <c r="E16" s="109"/>
      <c r="F16" s="111"/>
    </row>
  </sheetData>
  <hyperlinks>
    <hyperlink ref="F4" location="'1'!A1" display="Tabel 1"/>
    <hyperlink ref="F5" location="'2'!A1" display="Tabel 2"/>
    <hyperlink ref="F6" location="'3'!A1" display="Tabel 3"/>
    <hyperlink ref="F7" location="'4'!A1" display="Tabel 4"/>
    <hyperlink ref="F8" location="'5'!A1" display="Tabel 5"/>
    <hyperlink ref="F9" location="'6'!A1" display="Tabel 6"/>
    <hyperlink ref="F10" location="'7'!A1" display="Tabel 7"/>
    <hyperlink ref="F11" location="'8'!A1" display="Tabel 8"/>
    <hyperlink ref="F12" location="'9'!A1" display="Tabel 9"/>
    <hyperlink ref="F13" location="'10'!A1" display="Tabel 10"/>
    <hyperlink ref="F14" location="'11'!A1" display="Tabel 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" sqref="A2"/>
    </sheetView>
  </sheetViews>
  <sheetFormatPr defaultRowHeight="15" x14ac:dyDescent="0.25"/>
  <cols>
    <col min="2" max="2" width="32.5703125" customWidth="1"/>
    <col min="3" max="3" width="32.28515625" customWidth="1"/>
  </cols>
  <sheetData>
    <row r="1" spans="1:3" x14ac:dyDescent="0.25">
      <c r="A1" s="3" t="s">
        <v>117</v>
      </c>
    </row>
    <row r="2" spans="1:3" x14ac:dyDescent="0.25">
      <c r="A2" s="3" t="s">
        <v>74</v>
      </c>
    </row>
    <row r="3" spans="1:3" x14ac:dyDescent="0.25">
      <c r="A3" s="3">
        <v>2019</v>
      </c>
    </row>
    <row r="4" spans="1:3" ht="15.75" thickBot="1" x14ac:dyDescent="0.3">
      <c r="A4" s="1"/>
    </row>
    <row r="5" spans="1:3" s="5" customFormat="1" ht="28.5" customHeight="1" thickBot="1" x14ac:dyDescent="0.3">
      <c r="A5" s="90" t="s">
        <v>59</v>
      </c>
      <c r="B5" s="90"/>
      <c r="C5" s="4" t="s">
        <v>75</v>
      </c>
    </row>
    <row r="6" spans="1:3" s="5" customFormat="1" ht="15.75" thickBot="1" x14ac:dyDescent="0.3">
      <c r="A6" s="98" t="s">
        <v>16</v>
      </c>
      <c r="B6" s="98"/>
      <c r="C6" s="19" t="s">
        <v>17</v>
      </c>
    </row>
    <row r="7" spans="1:3" s="5" customFormat="1" ht="23.25" customHeight="1" x14ac:dyDescent="0.25">
      <c r="A7" s="33">
        <v>1</v>
      </c>
      <c r="B7" s="48" t="s">
        <v>62</v>
      </c>
      <c r="C7" s="33">
        <v>412</v>
      </c>
    </row>
    <row r="8" spans="1:3" s="5" customFormat="1" ht="23.25" customHeight="1" x14ac:dyDescent="0.25">
      <c r="A8" s="35">
        <v>2</v>
      </c>
      <c r="B8" s="49" t="s">
        <v>76</v>
      </c>
      <c r="C8" s="35">
        <v>406</v>
      </c>
    </row>
    <row r="9" spans="1:3" s="5" customFormat="1" ht="23.25" customHeight="1" x14ac:dyDescent="0.25">
      <c r="A9" s="35">
        <v>3</v>
      </c>
      <c r="B9" s="49" t="s">
        <v>64</v>
      </c>
      <c r="C9" s="35">
        <v>409</v>
      </c>
    </row>
    <row r="10" spans="1:3" s="5" customFormat="1" ht="23.25" customHeight="1" x14ac:dyDescent="0.25">
      <c r="A10" s="35">
        <v>4</v>
      </c>
      <c r="B10" s="49" t="s">
        <v>65</v>
      </c>
      <c r="C10" s="35">
        <v>447</v>
      </c>
    </row>
    <row r="11" spans="1:3" s="5" customFormat="1" ht="23.25" customHeight="1" x14ac:dyDescent="0.25">
      <c r="A11" s="35">
        <v>5</v>
      </c>
      <c r="B11" s="49" t="s">
        <v>66</v>
      </c>
      <c r="C11" s="35">
        <v>528</v>
      </c>
    </row>
    <row r="12" spans="1:3" s="5" customFormat="1" ht="23.25" customHeight="1" x14ac:dyDescent="0.25">
      <c r="A12" s="35">
        <v>6</v>
      </c>
      <c r="B12" s="49" t="s">
        <v>67</v>
      </c>
      <c r="C12" s="35">
        <v>411</v>
      </c>
    </row>
    <row r="13" spans="1:3" s="5" customFormat="1" ht="23.25" customHeight="1" x14ac:dyDescent="0.25">
      <c r="A13" s="35">
        <v>7</v>
      </c>
      <c r="B13" s="49" t="s">
        <v>68</v>
      </c>
      <c r="C13" s="35">
        <v>632</v>
      </c>
    </row>
    <row r="14" spans="1:3" s="5" customFormat="1" ht="23.25" customHeight="1" x14ac:dyDescent="0.25">
      <c r="A14" s="35">
        <v>8</v>
      </c>
      <c r="B14" s="49" t="s">
        <v>69</v>
      </c>
      <c r="C14" s="35">
        <v>463</v>
      </c>
    </row>
    <row r="15" spans="1:3" s="5" customFormat="1" ht="23.25" customHeight="1" x14ac:dyDescent="0.25">
      <c r="A15" s="35">
        <v>9</v>
      </c>
      <c r="B15" s="49" t="s">
        <v>70</v>
      </c>
      <c r="C15" s="35">
        <v>461</v>
      </c>
    </row>
    <row r="16" spans="1:3" s="5" customFormat="1" ht="23.25" customHeight="1" x14ac:dyDescent="0.25">
      <c r="A16" s="35">
        <v>10</v>
      </c>
      <c r="B16" s="49" t="s">
        <v>71</v>
      </c>
      <c r="C16" s="35">
        <v>546</v>
      </c>
    </row>
    <row r="17" spans="1:3" s="5" customFormat="1" ht="23.25" customHeight="1" x14ac:dyDescent="0.25">
      <c r="A17" s="35">
        <v>11</v>
      </c>
      <c r="B17" s="49" t="s">
        <v>72</v>
      </c>
      <c r="C17" s="35">
        <v>501</v>
      </c>
    </row>
    <row r="18" spans="1:3" s="5" customFormat="1" ht="23.25" customHeight="1" thickBot="1" x14ac:dyDescent="0.3">
      <c r="A18" s="37">
        <v>12</v>
      </c>
      <c r="B18" s="50" t="s">
        <v>73</v>
      </c>
      <c r="C18" s="37">
        <v>436</v>
      </c>
    </row>
    <row r="19" spans="1:3" s="5" customFormat="1" ht="23.25" customHeight="1" thickBot="1" x14ac:dyDescent="0.3">
      <c r="A19" s="92" t="s">
        <v>4</v>
      </c>
      <c r="B19" s="92"/>
      <c r="C19" s="51">
        <f>SUM(C7:C18)</f>
        <v>5652</v>
      </c>
    </row>
    <row r="20" spans="1:3" s="5" customFormat="1" ht="23.25" customHeight="1" thickBot="1" x14ac:dyDescent="0.3">
      <c r="A20" s="90">
        <v>2018</v>
      </c>
      <c r="B20" s="90"/>
      <c r="C20" s="7">
        <v>4896</v>
      </c>
    </row>
    <row r="21" spans="1:3" s="5" customFormat="1" ht="23.25" customHeight="1" thickBot="1" x14ac:dyDescent="0.3">
      <c r="A21" s="90">
        <v>2017</v>
      </c>
      <c r="B21" s="90"/>
      <c r="C21" s="7">
        <v>4708</v>
      </c>
    </row>
    <row r="22" spans="1:3" s="5" customFormat="1" ht="23.25" customHeight="1" thickBot="1" x14ac:dyDescent="0.3">
      <c r="A22" s="90">
        <v>2016</v>
      </c>
      <c r="B22" s="90"/>
      <c r="C22" s="7">
        <v>4347</v>
      </c>
    </row>
    <row r="23" spans="1:3" s="5" customFormat="1" ht="23.25" customHeight="1" thickBot="1" x14ac:dyDescent="0.3">
      <c r="A23" s="90">
        <v>2015</v>
      </c>
      <c r="B23" s="90"/>
      <c r="C23" s="7">
        <v>5240</v>
      </c>
    </row>
    <row r="24" spans="1:3" x14ac:dyDescent="0.25">
      <c r="A24" s="17"/>
    </row>
    <row r="25" spans="1:3" x14ac:dyDescent="0.25">
      <c r="A25" s="2" t="s">
        <v>77</v>
      </c>
    </row>
  </sheetData>
  <mergeCells count="7">
    <mergeCell ref="A23:B23"/>
    <mergeCell ref="A5:B5"/>
    <mergeCell ref="A6:B6"/>
    <mergeCell ref="A19:B19"/>
    <mergeCell ref="A20:B20"/>
    <mergeCell ref="A21:B21"/>
    <mergeCell ref="A22:B22"/>
  </mergeCells>
  <pageMargins left="0.7" right="0.7" top="0.75" bottom="0.75" header="0.3" footer="0.3"/>
  <pageSetup paperSize="25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2" sqref="A2"/>
    </sheetView>
  </sheetViews>
  <sheetFormatPr defaultRowHeight="15" x14ac:dyDescent="0.25"/>
  <cols>
    <col min="1" max="1" width="7" customWidth="1"/>
    <col min="2" max="2" width="17.140625" customWidth="1"/>
    <col min="3" max="5" width="7.5703125" customWidth="1"/>
    <col min="6" max="23" width="6.85546875" customWidth="1"/>
    <col min="24" max="25" width="7.7109375" customWidth="1"/>
    <col min="26" max="26" width="10.28515625" customWidth="1"/>
  </cols>
  <sheetData>
    <row r="1" spans="1:26" x14ac:dyDescent="0.25">
      <c r="A1" s="3" t="s">
        <v>118</v>
      </c>
    </row>
    <row r="2" spans="1:26" x14ac:dyDescent="0.25">
      <c r="A2" s="3" t="s">
        <v>92</v>
      </c>
    </row>
    <row r="3" spans="1:26" x14ac:dyDescent="0.25">
      <c r="A3" s="3">
        <v>2019</v>
      </c>
    </row>
    <row r="4" spans="1:26" ht="15.75" thickBot="1" x14ac:dyDescent="0.3">
      <c r="A4" s="1"/>
    </row>
    <row r="5" spans="1:26" s="5" customFormat="1" ht="27.75" customHeight="1" thickBot="1" x14ac:dyDescent="0.3">
      <c r="A5" s="94" t="s">
        <v>1</v>
      </c>
      <c r="B5" s="94"/>
      <c r="C5" s="90" t="s">
        <v>78</v>
      </c>
      <c r="D5" s="90"/>
      <c r="E5" s="90"/>
      <c r="F5" s="90" t="s">
        <v>79</v>
      </c>
      <c r="G5" s="90"/>
      <c r="H5" s="90"/>
      <c r="I5" s="90" t="s">
        <v>98</v>
      </c>
      <c r="J5" s="90"/>
      <c r="K5" s="90"/>
      <c r="L5" s="90" t="s">
        <v>80</v>
      </c>
      <c r="M5" s="90"/>
      <c r="N5" s="90"/>
      <c r="O5" s="90" t="s">
        <v>81</v>
      </c>
      <c r="P5" s="90"/>
      <c r="Q5" s="90"/>
      <c r="R5" s="90" t="s">
        <v>82</v>
      </c>
      <c r="S5" s="90"/>
      <c r="T5" s="90"/>
      <c r="U5" s="90" t="s">
        <v>83</v>
      </c>
      <c r="V5" s="90"/>
      <c r="W5" s="90"/>
      <c r="X5" s="90" t="s">
        <v>93</v>
      </c>
      <c r="Y5" s="90"/>
      <c r="Z5" s="90"/>
    </row>
    <row r="6" spans="1:26" s="5" customFormat="1" ht="27.75" customHeight="1" thickBot="1" x14ac:dyDescent="0.3">
      <c r="A6" s="95"/>
      <c r="B6" s="95"/>
      <c r="C6" s="81" t="s">
        <v>95</v>
      </c>
      <c r="D6" s="81" t="s">
        <v>96</v>
      </c>
      <c r="E6" s="81" t="s">
        <v>97</v>
      </c>
      <c r="F6" s="81" t="s">
        <v>95</v>
      </c>
      <c r="G6" s="81" t="s">
        <v>96</v>
      </c>
      <c r="H6" s="81" t="s">
        <v>97</v>
      </c>
      <c r="I6" s="81" t="s">
        <v>95</v>
      </c>
      <c r="J6" s="81" t="s">
        <v>96</v>
      </c>
      <c r="K6" s="81" t="s">
        <v>97</v>
      </c>
      <c r="L6" s="81" t="s">
        <v>95</v>
      </c>
      <c r="M6" s="81" t="s">
        <v>96</v>
      </c>
      <c r="N6" s="81" t="s">
        <v>97</v>
      </c>
      <c r="O6" s="81" t="s">
        <v>95</v>
      </c>
      <c r="P6" s="81" t="s">
        <v>96</v>
      </c>
      <c r="Q6" s="81" t="s">
        <v>97</v>
      </c>
      <c r="R6" s="81" t="s">
        <v>95</v>
      </c>
      <c r="S6" s="81" t="s">
        <v>96</v>
      </c>
      <c r="T6" s="81" t="s">
        <v>97</v>
      </c>
      <c r="U6" s="81" t="s">
        <v>95</v>
      </c>
      <c r="V6" s="81" t="s">
        <v>96</v>
      </c>
      <c r="W6" s="81" t="s">
        <v>97</v>
      </c>
      <c r="X6" s="81" t="s">
        <v>95</v>
      </c>
      <c r="Y6" s="81" t="s">
        <v>96</v>
      </c>
      <c r="Z6" s="81" t="s">
        <v>97</v>
      </c>
    </row>
    <row r="7" spans="1:26" ht="15.75" thickBot="1" x14ac:dyDescent="0.3">
      <c r="A7" s="98" t="s">
        <v>16</v>
      </c>
      <c r="B7" s="98"/>
      <c r="C7" s="19" t="s">
        <v>17</v>
      </c>
      <c r="D7" s="19" t="s">
        <v>18</v>
      </c>
      <c r="E7" s="19" t="s">
        <v>19</v>
      </c>
      <c r="F7" s="19" t="s">
        <v>50</v>
      </c>
      <c r="G7" s="19" t="s">
        <v>51</v>
      </c>
      <c r="H7" s="19" t="s">
        <v>52</v>
      </c>
      <c r="I7" s="19" t="s">
        <v>53</v>
      </c>
      <c r="J7" s="19" t="s">
        <v>54</v>
      </c>
      <c r="K7" s="83" t="s">
        <v>55</v>
      </c>
      <c r="L7" s="83" t="s">
        <v>56</v>
      </c>
      <c r="M7" s="83" t="s">
        <v>57</v>
      </c>
      <c r="N7" s="83" t="s">
        <v>58</v>
      </c>
      <c r="O7" s="83" t="s">
        <v>99</v>
      </c>
      <c r="P7" s="83" t="s">
        <v>100</v>
      </c>
      <c r="Q7" s="83" t="s">
        <v>101</v>
      </c>
      <c r="R7" s="83" t="s">
        <v>102</v>
      </c>
      <c r="S7" s="83" t="s">
        <v>103</v>
      </c>
      <c r="T7" s="83" t="s">
        <v>104</v>
      </c>
      <c r="U7" s="83" t="s">
        <v>105</v>
      </c>
      <c r="V7" s="83" t="s">
        <v>106</v>
      </c>
      <c r="W7" s="83" t="s">
        <v>107</v>
      </c>
      <c r="X7" s="83"/>
      <c r="Y7" s="83"/>
      <c r="Z7" s="83" t="s">
        <v>108</v>
      </c>
    </row>
    <row r="8" spans="1:26" ht="29.25" customHeight="1" x14ac:dyDescent="0.25">
      <c r="A8" s="39">
        <v>1</v>
      </c>
      <c r="B8" s="40" t="s">
        <v>5</v>
      </c>
      <c r="C8" s="84">
        <v>21390</v>
      </c>
      <c r="D8" s="84">
        <v>21640</v>
      </c>
      <c r="E8" s="84">
        <f>SUM(C8:D8)</f>
        <v>43030</v>
      </c>
      <c r="F8" s="84">
        <v>80</v>
      </c>
      <c r="G8" s="84">
        <v>100</v>
      </c>
      <c r="H8" s="84">
        <f>SUM(F8:G8)</f>
        <v>180</v>
      </c>
      <c r="I8" s="84">
        <v>115</v>
      </c>
      <c r="J8" s="84">
        <v>125</v>
      </c>
      <c r="K8" s="84">
        <f>SUM(I8:J8)</f>
        <v>240</v>
      </c>
      <c r="L8" s="84">
        <v>4</v>
      </c>
      <c r="M8" s="84">
        <v>5</v>
      </c>
      <c r="N8" s="84">
        <f>SUM(L8:M8)</f>
        <v>9</v>
      </c>
      <c r="O8" s="84">
        <v>1</v>
      </c>
      <c r="P8" s="84">
        <v>2</v>
      </c>
      <c r="Q8" s="84">
        <f>SUM(O8:P8)</f>
        <v>3</v>
      </c>
      <c r="R8" s="84">
        <v>1</v>
      </c>
      <c r="S8" s="84">
        <v>0</v>
      </c>
      <c r="T8" s="41">
        <f>SUM(R8:S8)</f>
        <v>1</v>
      </c>
      <c r="U8" s="84">
        <v>0</v>
      </c>
      <c r="V8" s="84">
        <v>1</v>
      </c>
      <c r="W8" s="41">
        <f>SUM(U8:V8)</f>
        <v>1</v>
      </c>
      <c r="X8" s="84">
        <f>C8+F8+I8+L8+O8+R8+U8</f>
        <v>21591</v>
      </c>
      <c r="Y8" s="84">
        <f t="shared" ref="Y8" si="0">D8+G8+J8+M8+P8+S8+V8</f>
        <v>21873</v>
      </c>
      <c r="Z8" s="84">
        <f>E8+H8+K8+N8+Q8+T8+W8</f>
        <v>43464</v>
      </c>
    </row>
    <row r="9" spans="1:26" ht="29.25" customHeight="1" x14ac:dyDescent="0.25">
      <c r="A9" s="42">
        <v>2</v>
      </c>
      <c r="B9" s="43" t="s">
        <v>6</v>
      </c>
      <c r="C9" s="85">
        <v>17954</v>
      </c>
      <c r="D9" s="85">
        <v>18083</v>
      </c>
      <c r="E9" s="85">
        <f t="shared" ref="E9:E12" si="1">SUM(C9:D9)</f>
        <v>36037</v>
      </c>
      <c r="F9" s="85">
        <v>9</v>
      </c>
      <c r="G9" s="85">
        <v>12</v>
      </c>
      <c r="H9" s="85">
        <f t="shared" ref="H9:H12" si="2">SUM(F9:G9)</f>
        <v>21</v>
      </c>
      <c r="I9" s="85">
        <v>34</v>
      </c>
      <c r="J9" s="85">
        <v>42</v>
      </c>
      <c r="K9" s="85">
        <f t="shared" ref="K9:K12" si="3">SUM(I9:J9)</f>
        <v>76</v>
      </c>
      <c r="L9" s="85">
        <v>1</v>
      </c>
      <c r="M9" s="85">
        <v>2</v>
      </c>
      <c r="N9" s="85">
        <f t="shared" ref="N9:N12" si="4">SUM(L9:M9)</f>
        <v>3</v>
      </c>
      <c r="O9" s="85">
        <v>0</v>
      </c>
      <c r="P9" s="85">
        <v>0</v>
      </c>
      <c r="Q9" s="85">
        <f t="shared" ref="Q9:Q12" si="5">SUM(O9:P9)</f>
        <v>0</v>
      </c>
      <c r="R9" s="85">
        <v>0</v>
      </c>
      <c r="S9" s="85">
        <v>0</v>
      </c>
      <c r="T9" s="44">
        <f t="shared" ref="T9:T12" si="6">SUM(R9:S9)</f>
        <v>0</v>
      </c>
      <c r="U9" s="85">
        <v>0</v>
      </c>
      <c r="V9" s="85">
        <v>0</v>
      </c>
      <c r="W9" s="44">
        <f t="shared" ref="W9:W12" si="7">SUM(U9:V9)</f>
        <v>0</v>
      </c>
      <c r="X9" s="85">
        <f t="shared" ref="X9:X12" si="8">C9+F9+I9+L9+O9+R9+U9</f>
        <v>17998</v>
      </c>
      <c r="Y9" s="85">
        <f t="shared" ref="Y9:Y12" si="9">D9+G9+J9+M9+P9+S9+V9</f>
        <v>18139</v>
      </c>
      <c r="Z9" s="85">
        <f t="shared" ref="Z9:Z12" si="10">E9+H9+K9+N9+Q9+T9+W9</f>
        <v>36137</v>
      </c>
    </row>
    <row r="10" spans="1:26" ht="29.25" customHeight="1" x14ac:dyDescent="0.25">
      <c r="A10" s="42">
        <v>3</v>
      </c>
      <c r="B10" s="43" t="s">
        <v>7</v>
      </c>
      <c r="C10" s="85">
        <v>17415</v>
      </c>
      <c r="D10" s="85">
        <v>17459</v>
      </c>
      <c r="E10" s="85">
        <f t="shared" si="1"/>
        <v>34874</v>
      </c>
      <c r="F10" s="85">
        <v>56</v>
      </c>
      <c r="G10" s="85">
        <v>51</v>
      </c>
      <c r="H10" s="85">
        <f t="shared" si="2"/>
        <v>107</v>
      </c>
      <c r="I10" s="85">
        <v>75</v>
      </c>
      <c r="J10" s="85">
        <v>95</v>
      </c>
      <c r="K10" s="85">
        <f t="shared" si="3"/>
        <v>170</v>
      </c>
      <c r="L10" s="85">
        <v>1</v>
      </c>
      <c r="M10" s="85">
        <v>1</v>
      </c>
      <c r="N10" s="85">
        <f t="shared" si="4"/>
        <v>2</v>
      </c>
      <c r="O10" s="85">
        <v>7</v>
      </c>
      <c r="P10" s="85">
        <v>8</v>
      </c>
      <c r="Q10" s="85">
        <f t="shared" si="5"/>
        <v>15</v>
      </c>
      <c r="R10" s="85">
        <v>0</v>
      </c>
      <c r="S10" s="85">
        <v>0</v>
      </c>
      <c r="T10" s="44">
        <f t="shared" si="6"/>
        <v>0</v>
      </c>
      <c r="U10" s="85">
        <v>0</v>
      </c>
      <c r="V10" s="85">
        <v>0</v>
      </c>
      <c r="W10" s="44">
        <f t="shared" si="7"/>
        <v>0</v>
      </c>
      <c r="X10" s="85">
        <f t="shared" si="8"/>
        <v>17554</v>
      </c>
      <c r="Y10" s="85">
        <f t="shared" si="9"/>
        <v>17614</v>
      </c>
      <c r="Z10" s="85">
        <f t="shared" si="10"/>
        <v>35168</v>
      </c>
    </row>
    <row r="11" spans="1:26" ht="29.25" customHeight="1" x14ac:dyDescent="0.25">
      <c r="A11" s="42">
        <v>4</v>
      </c>
      <c r="B11" s="43" t="s">
        <v>8</v>
      </c>
      <c r="C11" s="85">
        <v>29334</v>
      </c>
      <c r="D11" s="85">
        <v>29680</v>
      </c>
      <c r="E11" s="85">
        <f t="shared" si="1"/>
        <v>59014</v>
      </c>
      <c r="F11" s="85">
        <v>743</v>
      </c>
      <c r="G11" s="85">
        <v>907</v>
      </c>
      <c r="H11" s="85">
        <f t="shared" si="2"/>
        <v>1650</v>
      </c>
      <c r="I11" s="85">
        <v>1009</v>
      </c>
      <c r="J11" s="85">
        <v>1138</v>
      </c>
      <c r="K11" s="85">
        <f t="shared" si="3"/>
        <v>2147</v>
      </c>
      <c r="L11" s="85">
        <v>19</v>
      </c>
      <c r="M11" s="85">
        <v>13</v>
      </c>
      <c r="N11" s="85">
        <f t="shared" si="4"/>
        <v>32</v>
      </c>
      <c r="O11" s="85">
        <v>366</v>
      </c>
      <c r="P11" s="85">
        <v>372</v>
      </c>
      <c r="Q11" s="85">
        <f t="shared" si="5"/>
        <v>738</v>
      </c>
      <c r="R11" s="85">
        <v>2</v>
      </c>
      <c r="S11" s="85">
        <v>2</v>
      </c>
      <c r="T11" s="44">
        <f t="shared" si="6"/>
        <v>4</v>
      </c>
      <c r="U11" s="85">
        <v>0</v>
      </c>
      <c r="V11" s="85">
        <v>0</v>
      </c>
      <c r="W11" s="44">
        <f t="shared" si="7"/>
        <v>0</v>
      </c>
      <c r="X11" s="85">
        <f t="shared" si="8"/>
        <v>31473</v>
      </c>
      <c r="Y11" s="85">
        <f t="shared" si="9"/>
        <v>32112</v>
      </c>
      <c r="Z11" s="85">
        <f t="shared" si="10"/>
        <v>63585</v>
      </c>
    </row>
    <row r="12" spans="1:26" ht="29.25" customHeight="1" thickBot="1" x14ac:dyDescent="0.3">
      <c r="A12" s="45">
        <v>5</v>
      </c>
      <c r="B12" s="46" t="s">
        <v>9</v>
      </c>
      <c r="C12" s="86">
        <v>29374</v>
      </c>
      <c r="D12" s="86">
        <v>30092</v>
      </c>
      <c r="E12" s="86">
        <f t="shared" si="1"/>
        <v>59466</v>
      </c>
      <c r="F12" s="86">
        <v>270</v>
      </c>
      <c r="G12" s="86">
        <v>339</v>
      </c>
      <c r="H12" s="86">
        <f t="shared" si="2"/>
        <v>609</v>
      </c>
      <c r="I12" s="86">
        <v>326</v>
      </c>
      <c r="J12" s="86">
        <v>318</v>
      </c>
      <c r="K12" s="86">
        <f t="shared" si="3"/>
        <v>644</v>
      </c>
      <c r="L12" s="86">
        <v>41</v>
      </c>
      <c r="M12" s="86">
        <v>25</v>
      </c>
      <c r="N12" s="86">
        <f t="shared" si="4"/>
        <v>66</v>
      </c>
      <c r="O12" s="86">
        <v>109</v>
      </c>
      <c r="P12" s="86">
        <v>131</v>
      </c>
      <c r="Q12" s="86">
        <f t="shared" si="5"/>
        <v>240</v>
      </c>
      <c r="R12" s="86">
        <v>0</v>
      </c>
      <c r="S12" s="86">
        <v>1</v>
      </c>
      <c r="T12" s="47">
        <f t="shared" si="6"/>
        <v>1</v>
      </c>
      <c r="U12" s="86">
        <v>0</v>
      </c>
      <c r="V12" s="86">
        <v>0</v>
      </c>
      <c r="W12" s="47">
        <f t="shared" si="7"/>
        <v>0</v>
      </c>
      <c r="X12" s="86">
        <f t="shared" si="8"/>
        <v>30120</v>
      </c>
      <c r="Y12" s="86">
        <f t="shared" si="9"/>
        <v>30906</v>
      </c>
      <c r="Z12" s="86">
        <f t="shared" si="10"/>
        <v>61026</v>
      </c>
    </row>
    <row r="13" spans="1:26" ht="20.25" customHeight="1" thickBot="1" x14ac:dyDescent="0.3">
      <c r="A13" s="102" t="s">
        <v>4</v>
      </c>
      <c r="B13" s="102"/>
      <c r="C13" s="28">
        <f t="shared" ref="C13:T13" si="11">SUM(C8:C12)</f>
        <v>115467</v>
      </c>
      <c r="D13" s="28">
        <f t="shared" si="11"/>
        <v>116954</v>
      </c>
      <c r="E13" s="28">
        <f t="shared" si="11"/>
        <v>232421</v>
      </c>
      <c r="F13" s="28">
        <f t="shared" si="11"/>
        <v>1158</v>
      </c>
      <c r="G13" s="28">
        <f t="shared" si="11"/>
        <v>1409</v>
      </c>
      <c r="H13" s="28">
        <f t="shared" si="11"/>
        <v>2567</v>
      </c>
      <c r="I13" s="28">
        <f t="shared" si="11"/>
        <v>1559</v>
      </c>
      <c r="J13" s="28">
        <f t="shared" si="11"/>
        <v>1718</v>
      </c>
      <c r="K13" s="28">
        <f t="shared" si="11"/>
        <v>3277</v>
      </c>
      <c r="L13" s="28">
        <f t="shared" si="11"/>
        <v>66</v>
      </c>
      <c r="M13" s="28">
        <f t="shared" si="11"/>
        <v>46</v>
      </c>
      <c r="N13" s="28">
        <f t="shared" si="11"/>
        <v>112</v>
      </c>
      <c r="O13" s="28">
        <f t="shared" si="11"/>
        <v>483</v>
      </c>
      <c r="P13" s="28">
        <f t="shared" si="11"/>
        <v>513</v>
      </c>
      <c r="Q13" s="28">
        <f t="shared" si="11"/>
        <v>996</v>
      </c>
      <c r="R13" s="28">
        <f t="shared" si="11"/>
        <v>3</v>
      </c>
      <c r="S13" s="28">
        <f t="shared" si="11"/>
        <v>3</v>
      </c>
      <c r="T13" s="28">
        <f t="shared" si="11"/>
        <v>6</v>
      </c>
      <c r="U13" s="28">
        <f t="shared" ref="U13:Y13" si="12">SUM(U8:U12)</f>
        <v>0</v>
      </c>
      <c r="V13" s="28">
        <f t="shared" si="12"/>
        <v>1</v>
      </c>
      <c r="W13" s="28">
        <f t="shared" si="12"/>
        <v>1</v>
      </c>
      <c r="X13" s="28">
        <f t="shared" si="12"/>
        <v>118736</v>
      </c>
      <c r="Y13" s="28">
        <f t="shared" si="12"/>
        <v>120644</v>
      </c>
      <c r="Z13" s="28">
        <f t="shared" ref="Z13" si="13">SUM(Z8:Z12)</f>
        <v>239380</v>
      </c>
    </row>
    <row r="14" spans="1:26" x14ac:dyDescent="0.25">
      <c r="A14" s="2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2" t="s">
        <v>10</v>
      </c>
    </row>
  </sheetData>
  <mergeCells count="11">
    <mergeCell ref="A7:B7"/>
    <mergeCell ref="A13:B13"/>
    <mergeCell ref="C5:E5"/>
    <mergeCell ref="F5:H5"/>
    <mergeCell ref="X5:Z5"/>
    <mergeCell ref="A5:B6"/>
    <mergeCell ref="I5:K5"/>
    <mergeCell ref="L5:N5"/>
    <mergeCell ref="O5:Q5"/>
    <mergeCell ref="R5:T5"/>
    <mergeCell ref="U5:W5"/>
  </mergeCells>
  <pageMargins left="0.45" right="0.45" top="0.75" bottom="0.75" header="0.3" footer="0.3"/>
  <pageSetup paperSize="256" scale="9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5" x14ac:dyDescent="0.25"/>
  <cols>
    <col min="1" max="1" width="7" customWidth="1"/>
    <col min="2" max="2" width="30.7109375" customWidth="1"/>
    <col min="3" max="4" width="24.28515625" customWidth="1"/>
  </cols>
  <sheetData>
    <row r="1" spans="1:4" x14ac:dyDescent="0.25">
      <c r="A1" s="3" t="s">
        <v>119</v>
      </c>
    </row>
    <row r="2" spans="1:4" x14ac:dyDescent="0.25">
      <c r="A2" s="3" t="s">
        <v>84</v>
      </c>
    </row>
    <row r="3" spans="1:4" x14ac:dyDescent="0.25">
      <c r="A3" s="3">
        <v>2019</v>
      </c>
    </row>
    <row r="4" spans="1:4" ht="18.75" thickBot="1" x14ac:dyDescent="0.3">
      <c r="A4" s="30"/>
    </row>
    <row r="5" spans="1:4" s="5" customFormat="1" ht="32.25" customHeight="1" thickBot="1" x14ac:dyDescent="0.3">
      <c r="A5" s="90" t="s">
        <v>59</v>
      </c>
      <c r="B5" s="90"/>
      <c r="C5" s="24" t="s">
        <v>85</v>
      </c>
      <c r="D5" s="24" t="s">
        <v>86</v>
      </c>
    </row>
    <row r="6" spans="1:4" s="5" customFormat="1" ht="15.75" thickBot="1" x14ac:dyDescent="0.3">
      <c r="A6" s="98" t="s">
        <v>16</v>
      </c>
      <c r="B6" s="98"/>
      <c r="C6" s="27" t="s">
        <v>17</v>
      </c>
      <c r="D6" s="27" t="s">
        <v>18</v>
      </c>
    </row>
    <row r="7" spans="1:4" s="5" customFormat="1" ht="24" customHeight="1" x14ac:dyDescent="0.25">
      <c r="A7" s="33">
        <v>1</v>
      </c>
      <c r="B7" s="34" t="s">
        <v>62</v>
      </c>
      <c r="C7" s="33">
        <v>1</v>
      </c>
      <c r="D7" s="33">
        <v>0</v>
      </c>
    </row>
    <row r="8" spans="1:4" s="5" customFormat="1" ht="24" customHeight="1" x14ac:dyDescent="0.25">
      <c r="A8" s="35">
        <v>2</v>
      </c>
      <c r="B8" s="36" t="s">
        <v>76</v>
      </c>
      <c r="C8" s="35">
        <v>3</v>
      </c>
      <c r="D8" s="35">
        <v>2</v>
      </c>
    </row>
    <row r="9" spans="1:4" s="5" customFormat="1" ht="24" customHeight="1" x14ac:dyDescent="0.25">
      <c r="A9" s="35">
        <v>3</v>
      </c>
      <c r="B9" s="36" t="s">
        <v>64</v>
      </c>
      <c r="C9" s="35">
        <v>2</v>
      </c>
      <c r="D9" s="35">
        <v>1</v>
      </c>
    </row>
    <row r="10" spans="1:4" s="5" customFormat="1" ht="24" customHeight="1" x14ac:dyDescent="0.25">
      <c r="A10" s="35">
        <v>4</v>
      </c>
      <c r="B10" s="36" t="s">
        <v>65</v>
      </c>
      <c r="C10" s="35">
        <v>1</v>
      </c>
      <c r="D10" s="35">
        <v>1</v>
      </c>
    </row>
    <row r="11" spans="1:4" s="5" customFormat="1" ht="24" customHeight="1" x14ac:dyDescent="0.25">
      <c r="A11" s="35">
        <v>5</v>
      </c>
      <c r="B11" s="36" t="s">
        <v>66</v>
      </c>
      <c r="C11" s="35">
        <v>0</v>
      </c>
      <c r="D11" s="35">
        <v>3</v>
      </c>
    </row>
    <row r="12" spans="1:4" s="5" customFormat="1" ht="24" customHeight="1" x14ac:dyDescent="0.25">
      <c r="A12" s="35">
        <v>6</v>
      </c>
      <c r="B12" s="36" t="s">
        <v>67</v>
      </c>
      <c r="C12" s="35">
        <v>3</v>
      </c>
      <c r="D12" s="35">
        <v>0</v>
      </c>
    </row>
    <row r="13" spans="1:4" s="5" customFormat="1" ht="24" customHeight="1" x14ac:dyDescent="0.25">
      <c r="A13" s="35">
        <v>7</v>
      </c>
      <c r="B13" s="36" t="s">
        <v>68</v>
      </c>
      <c r="C13" s="35">
        <v>0</v>
      </c>
      <c r="D13" s="35">
        <v>0</v>
      </c>
    </row>
    <row r="14" spans="1:4" s="5" customFormat="1" ht="24" customHeight="1" x14ac:dyDescent="0.25">
      <c r="A14" s="35">
        <v>8</v>
      </c>
      <c r="B14" s="36" t="s">
        <v>69</v>
      </c>
      <c r="C14" s="35">
        <v>3</v>
      </c>
      <c r="D14" s="35">
        <v>0</v>
      </c>
    </row>
    <row r="15" spans="1:4" s="5" customFormat="1" ht="24" customHeight="1" x14ac:dyDescent="0.25">
      <c r="A15" s="35">
        <v>9</v>
      </c>
      <c r="B15" s="36" t="s">
        <v>70</v>
      </c>
      <c r="C15" s="35">
        <v>0</v>
      </c>
      <c r="D15" s="35">
        <v>1</v>
      </c>
    </row>
    <row r="16" spans="1:4" s="5" customFormat="1" ht="24" customHeight="1" x14ac:dyDescent="0.25">
      <c r="A16" s="35">
        <v>10</v>
      </c>
      <c r="B16" s="36" t="s">
        <v>71</v>
      </c>
      <c r="C16" s="35">
        <v>3</v>
      </c>
      <c r="D16" s="35">
        <v>0</v>
      </c>
    </row>
    <row r="17" spans="1:4" s="5" customFormat="1" ht="24" customHeight="1" x14ac:dyDescent="0.25">
      <c r="A17" s="35">
        <v>11</v>
      </c>
      <c r="B17" s="36" t="s">
        <v>72</v>
      </c>
      <c r="C17" s="35">
        <v>6</v>
      </c>
      <c r="D17" s="35">
        <v>0</v>
      </c>
    </row>
    <row r="18" spans="1:4" s="5" customFormat="1" ht="24" customHeight="1" thickBot="1" x14ac:dyDescent="0.3">
      <c r="A18" s="37">
        <v>12</v>
      </c>
      <c r="B18" s="38" t="s">
        <v>73</v>
      </c>
      <c r="C18" s="37">
        <v>1</v>
      </c>
      <c r="D18" s="37">
        <v>0</v>
      </c>
    </row>
    <row r="19" spans="1:4" s="5" customFormat="1" ht="21.75" customHeight="1" thickBot="1" x14ac:dyDescent="0.3">
      <c r="A19" s="25"/>
      <c r="B19" s="75" t="s">
        <v>4</v>
      </c>
      <c r="C19" s="25">
        <f>SUM(C7:C18)</f>
        <v>23</v>
      </c>
      <c r="D19" s="25">
        <f>SUM(D7:D18)</f>
        <v>8</v>
      </c>
    </row>
    <row r="20" spans="1:4" s="5" customFormat="1" ht="21.75" customHeight="1" thickBot="1" x14ac:dyDescent="0.3">
      <c r="A20" s="26"/>
      <c r="B20" s="32">
        <v>2018</v>
      </c>
      <c r="C20" s="26">
        <v>37</v>
      </c>
      <c r="D20" s="26">
        <v>4</v>
      </c>
    </row>
    <row r="21" spans="1:4" s="5" customFormat="1" ht="21.75" customHeight="1" thickBot="1" x14ac:dyDescent="0.3">
      <c r="A21" s="24"/>
      <c r="B21" s="32">
        <v>2017</v>
      </c>
      <c r="C21" s="69">
        <v>33</v>
      </c>
      <c r="D21" s="69">
        <v>4</v>
      </c>
    </row>
    <row r="22" spans="1:4" s="5" customFormat="1" ht="21.75" customHeight="1" thickBot="1" x14ac:dyDescent="0.3">
      <c r="A22" s="24"/>
      <c r="B22" s="31">
        <v>2016</v>
      </c>
      <c r="C22" s="68">
        <v>40</v>
      </c>
      <c r="D22" s="68">
        <v>8</v>
      </c>
    </row>
    <row r="23" spans="1:4" s="5" customFormat="1" ht="21.75" customHeight="1" thickBot="1" x14ac:dyDescent="0.3">
      <c r="A23" s="24"/>
      <c r="B23" s="31">
        <v>2015</v>
      </c>
      <c r="C23" s="68">
        <v>42</v>
      </c>
      <c r="D23" s="68">
        <v>3</v>
      </c>
    </row>
    <row r="24" spans="1:4" x14ac:dyDescent="0.25">
      <c r="A24" s="17"/>
    </row>
    <row r="25" spans="1:4" x14ac:dyDescent="0.25">
      <c r="A25" s="2" t="s">
        <v>87</v>
      </c>
    </row>
  </sheetData>
  <mergeCells count="2">
    <mergeCell ref="A5:B5"/>
    <mergeCell ref="A6:B6"/>
  </mergeCells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2" sqref="A2"/>
    </sheetView>
  </sheetViews>
  <sheetFormatPr defaultRowHeight="15" x14ac:dyDescent="0.25"/>
  <cols>
    <col min="2" max="2" width="22.42578125" customWidth="1"/>
    <col min="3" max="5" width="18.85546875" customWidth="1"/>
  </cols>
  <sheetData>
    <row r="1" spans="1:5" x14ac:dyDescent="0.25">
      <c r="A1" s="3" t="s">
        <v>109</v>
      </c>
    </row>
    <row r="2" spans="1:5" x14ac:dyDescent="0.25">
      <c r="A2" s="3" t="s">
        <v>0</v>
      </c>
    </row>
    <row r="3" spans="1:5" x14ac:dyDescent="0.25">
      <c r="A3" s="3">
        <v>2019</v>
      </c>
    </row>
    <row r="4" spans="1:5" ht="15.75" thickBot="1" x14ac:dyDescent="0.3">
      <c r="A4" s="1"/>
    </row>
    <row r="5" spans="1:5" s="5" customFormat="1" ht="27.75" customHeight="1" thickBot="1" x14ac:dyDescent="0.3">
      <c r="A5" s="90" t="s">
        <v>1</v>
      </c>
      <c r="B5" s="90"/>
      <c r="C5" s="4" t="s">
        <v>2</v>
      </c>
      <c r="D5" s="4" t="s">
        <v>3</v>
      </c>
      <c r="E5" s="4" t="s">
        <v>4</v>
      </c>
    </row>
    <row r="6" spans="1:5" s="5" customFormat="1" ht="14.25" customHeight="1" thickBot="1" x14ac:dyDescent="0.3">
      <c r="A6" s="91" t="s">
        <v>16</v>
      </c>
      <c r="B6" s="91"/>
      <c r="C6" s="12" t="s">
        <v>17</v>
      </c>
      <c r="D6" s="12" t="s">
        <v>18</v>
      </c>
      <c r="E6" s="12" t="s">
        <v>19</v>
      </c>
    </row>
    <row r="7" spans="1:5" s="5" customFormat="1" ht="27.75" customHeight="1" x14ac:dyDescent="0.25">
      <c r="A7" s="33">
        <v>1</v>
      </c>
      <c r="B7" s="48" t="s">
        <v>5</v>
      </c>
      <c r="C7" s="60">
        <v>43464</v>
      </c>
      <c r="D7" s="60">
        <v>29</v>
      </c>
      <c r="E7" s="60">
        <f>SUM(C7:D7)</f>
        <v>43493</v>
      </c>
    </row>
    <row r="8" spans="1:5" s="5" customFormat="1" ht="27.75" customHeight="1" x14ac:dyDescent="0.25">
      <c r="A8" s="35">
        <v>2</v>
      </c>
      <c r="B8" s="49" t="s">
        <v>6</v>
      </c>
      <c r="C8" s="62">
        <v>36137</v>
      </c>
      <c r="D8" s="62" t="s">
        <v>121</v>
      </c>
      <c r="E8" s="62">
        <f t="shared" ref="E8:E11" si="0">SUM(C8:D8)</f>
        <v>36137</v>
      </c>
    </row>
    <row r="9" spans="1:5" s="5" customFormat="1" ht="27.75" customHeight="1" x14ac:dyDescent="0.25">
      <c r="A9" s="35">
        <v>3</v>
      </c>
      <c r="B9" s="49" t="s">
        <v>7</v>
      </c>
      <c r="C9" s="62">
        <v>35168</v>
      </c>
      <c r="D9" s="62">
        <v>1</v>
      </c>
      <c r="E9" s="62">
        <f t="shared" si="0"/>
        <v>35169</v>
      </c>
    </row>
    <row r="10" spans="1:5" s="5" customFormat="1" ht="27.75" customHeight="1" x14ac:dyDescent="0.25">
      <c r="A10" s="35">
        <v>4</v>
      </c>
      <c r="B10" s="49" t="s">
        <v>8</v>
      </c>
      <c r="C10" s="62">
        <v>63585</v>
      </c>
      <c r="D10" s="62">
        <v>5</v>
      </c>
      <c r="E10" s="62">
        <f t="shared" si="0"/>
        <v>63590</v>
      </c>
    </row>
    <row r="11" spans="1:5" s="5" customFormat="1" ht="27.75" customHeight="1" thickBot="1" x14ac:dyDescent="0.3">
      <c r="A11" s="37">
        <v>5</v>
      </c>
      <c r="B11" s="50" t="s">
        <v>9</v>
      </c>
      <c r="C11" s="64">
        <v>61026</v>
      </c>
      <c r="D11" s="64">
        <v>80</v>
      </c>
      <c r="E11" s="64">
        <f t="shared" si="0"/>
        <v>61106</v>
      </c>
    </row>
    <row r="12" spans="1:5" s="5" customFormat="1" ht="27.75" customHeight="1" thickBot="1" x14ac:dyDescent="0.3">
      <c r="A12" s="92" t="s">
        <v>4</v>
      </c>
      <c r="B12" s="92"/>
      <c r="C12" s="13">
        <f>SUM(C7:C11)</f>
        <v>239380</v>
      </c>
      <c r="D12" s="13">
        <f t="shared" ref="D12" si="1">SUM(D7:D11)</f>
        <v>115</v>
      </c>
      <c r="E12" s="13">
        <f>SUM(E7:E11)</f>
        <v>239495</v>
      </c>
    </row>
    <row r="13" spans="1:5" s="70" customFormat="1" ht="24" customHeight="1" thickBot="1" x14ac:dyDescent="0.3">
      <c r="A13" s="93">
        <v>2018</v>
      </c>
      <c r="B13" s="93"/>
      <c r="C13" s="71">
        <v>238012</v>
      </c>
      <c r="D13" s="71">
        <v>94</v>
      </c>
      <c r="E13" s="71">
        <v>238106</v>
      </c>
    </row>
    <row r="14" spans="1:5" x14ac:dyDescent="0.25">
      <c r="A14" s="1"/>
    </row>
    <row r="15" spans="1:5" x14ac:dyDescent="0.25">
      <c r="A15" s="2" t="s">
        <v>10</v>
      </c>
    </row>
  </sheetData>
  <mergeCells count="4">
    <mergeCell ref="A5:B5"/>
    <mergeCell ref="A6:B6"/>
    <mergeCell ref="A12:B12"/>
    <mergeCell ref="A13:B13"/>
  </mergeCells>
  <pageMargins left="0.7" right="0.7" top="0.75" bottom="0.75" header="0.3" footer="0.3"/>
  <pageSetup paperSize="2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" sqref="A2"/>
    </sheetView>
  </sheetViews>
  <sheetFormatPr defaultRowHeight="15" x14ac:dyDescent="0.25"/>
  <cols>
    <col min="2" max="2" width="19.28515625" customWidth="1"/>
    <col min="3" max="7" width="13.140625" customWidth="1"/>
  </cols>
  <sheetData>
    <row r="1" spans="1:7" x14ac:dyDescent="0.25">
      <c r="A1" s="3" t="s">
        <v>110</v>
      </c>
    </row>
    <row r="2" spans="1:7" x14ac:dyDescent="0.25">
      <c r="A2" s="3" t="s">
        <v>94</v>
      </c>
    </row>
    <row r="3" spans="1:7" x14ac:dyDescent="0.25">
      <c r="A3" s="3">
        <v>2019</v>
      </c>
    </row>
    <row r="4" spans="1:7" ht="15.75" thickBot="1" x14ac:dyDescent="0.3">
      <c r="A4" s="1"/>
    </row>
    <row r="5" spans="1:7" s="5" customFormat="1" ht="44.25" customHeight="1" thickBot="1" x14ac:dyDescent="0.3">
      <c r="A5" s="94" t="s">
        <v>1</v>
      </c>
      <c r="B5" s="94"/>
      <c r="C5" s="90" t="s">
        <v>11</v>
      </c>
      <c r="D5" s="90"/>
      <c r="E5" s="90" t="s">
        <v>12</v>
      </c>
      <c r="F5" s="90"/>
      <c r="G5" s="94" t="s">
        <v>13</v>
      </c>
    </row>
    <row r="6" spans="1:7" s="5" customFormat="1" ht="21.75" customHeight="1" thickBot="1" x14ac:dyDescent="0.3">
      <c r="A6" s="95"/>
      <c r="B6" s="95"/>
      <c r="C6" s="6" t="s">
        <v>14</v>
      </c>
      <c r="D6" s="6" t="s">
        <v>15</v>
      </c>
      <c r="E6" s="6" t="s">
        <v>4</v>
      </c>
      <c r="F6" s="6" t="s">
        <v>15</v>
      </c>
      <c r="G6" s="95"/>
    </row>
    <row r="7" spans="1:7" ht="15.75" thickBot="1" x14ac:dyDescent="0.3">
      <c r="A7" s="96" t="s">
        <v>16</v>
      </c>
      <c r="B7" s="96"/>
      <c r="C7" s="96" t="s">
        <v>17</v>
      </c>
      <c r="D7" s="96"/>
      <c r="E7" s="96" t="s">
        <v>18</v>
      </c>
      <c r="F7" s="96"/>
      <c r="G7" s="11" t="s">
        <v>19</v>
      </c>
    </row>
    <row r="8" spans="1:7" ht="33.75" customHeight="1" thickTop="1" x14ac:dyDescent="0.25">
      <c r="A8" s="33">
        <v>1</v>
      </c>
      <c r="B8" s="48" t="s">
        <v>5</v>
      </c>
      <c r="C8" s="33">
        <v>12.754</v>
      </c>
      <c r="D8" s="33">
        <v>22.51</v>
      </c>
      <c r="E8" s="87">
        <v>43464</v>
      </c>
      <c r="F8" s="61">
        <f>E8/$E$13*100</f>
        <v>18.15690533879188</v>
      </c>
      <c r="G8" s="60">
        <f>E8/C8</f>
        <v>3407.8720401442688</v>
      </c>
    </row>
    <row r="9" spans="1:7" ht="33.75" customHeight="1" x14ac:dyDescent="0.25">
      <c r="A9" s="35">
        <v>2</v>
      </c>
      <c r="B9" s="49" t="s">
        <v>6</v>
      </c>
      <c r="C9" s="35">
        <v>13.624000000000001</v>
      </c>
      <c r="D9" s="35">
        <v>24.04</v>
      </c>
      <c r="E9" s="88">
        <v>36137</v>
      </c>
      <c r="F9" s="63">
        <f t="shared" ref="F9:F12" si="0">E9/$E$13*100</f>
        <v>15.096081543988637</v>
      </c>
      <c r="G9" s="62">
        <f t="shared" ref="G9:G13" si="1">E9/C9</f>
        <v>2652.4515560775103</v>
      </c>
    </row>
    <row r="10" spans="1:7" ht="33.75" customHeight="1" x14ac:dyDescent="0.25">
      <c r="A10" s="35">
        <v>3</v>
      </c>
      <c r="B10" s="49" t="s">
        <v>7</v>
      </c>
      <c r="C10" s="35">
        <v>10.981</v>
      </c>
      <c r="D10" s="35">
        <v>19.38</v>
      </c>
      <c r="E10" s="88">
        <v>35168</v>
      </c>
      <c r="F10" s="63">
        <f t="shared" si="0"/>
        <v>14.691285821706074</v>
      </c>
      <c r="G10" s="62">
        <f t="shared" si="1"/>
        <v>3202.6227119570167</v>
      </c>
    </row>
    <row r="11" spans="1:7" ht="33.75" customHeight="1" x14ac:dyDescent="0.25">
      <c r="A11" s="35">
        <v>4</v>
      </c>
      <c r="B11" s="49" t="s">
        <v>8</v>
      </c>
      <c r="C11" s="35">
        <v>8.6549999999999994</v>
      </c>
      <c r="D11" s="35">
        <v>15.27</v>
      </c>
      <c r="E11" s="88">
        <v>63585</v>
      </c>
      <c r="F11" s="63">
        <f t="shared" si="0"/>
        <v>26.56236945442393</v>
      </c>
      <c r="G11" s="62">
        <f t="shared" si="1"/>
        <v>7346.620450606586</v>
      </c>
    </row>
    <row r="12" spans="1:7" ht="33.75" customHeight="1" thickBot="1" x14ac:dyDescent="0.3">
      <c r="A12" s="37">
        <v>5</v>
      </c>
      <c r="B12" s="50" t="s">
        <v>9</v>
      </c>
      <c r="C12" s="37">
        <v>10.653</v>
      </c>
      <c r="D12" s="37">
        <v>18.8</v>
      </c>
      <c r="E12" s="89">
        <v>61026</v>
      </c>
      <c r="F12" s="67">
        <f t="shared" si="0"/>
        <v>25.49335784108948</v>
      </c>
      <c r="G12" s="64">
        <f t="shared" si="1"/>
        <v>5728.5271754435371</v>
      </c>
    </row>
    <row r="13" spans="1:7" ht="33.75" customHeight="1" thickBot="1" x14ac:dyDescent="0.3">
      <c r="A13" s="92" t="s">
        <v>4</v>
      </c>
      <c r="B13" s="92"/>
      <c r="C13" s="9">
        <f>SUM(C8:C12)</f>
        <v>56.667000000000002</v>
      </c>
      <c r="D13" s="9">
        <f>SUM(D8:D12)</f>
        <v>99.999999999999986</v>
      </c>
      <c r="E13" s="51">
        <f>SUM(E8:E12)</f>
        <v>239380</v>
      </c>
      <c r="F13" s="9">
        <f>SUM(F8:F12)</f>
        <v>100</v>
      </c>
      <c r="G13" s="15">
        <f t="shared" si="1"/>
        <v>4224.3280921876931</v>
      </c>
    </row>
    <row r="14" spans="1:7" x14ac:dyDescent="0.25">
      <c r="A14" s="10"/>
    </row>
    <row r="16" spans="1:7" x14ac:dyDescent="0.25">
      <c r="A16" s="2" t="s">
        <v>10</v>
      </c>
    </row>
    <row r="19" spans="1:1" x14ac:dyDescent="0.25">
      <c r="A19" s="16"/>
    </row>
  </sheetData>
  <mergeCells count="8">
    <mergeCell ref="A13:B13"/>
    <mergeCell ref="A5:B6"/>
    <mergeCell ref="C5:D5"/>
    <mergeCell ref="E5:F5"/>
    <mergeCell ref="G5:G6"/>
    <mergeCell ref="A7:B7"/>
    <mergeCell ref="C7:D7"/>
    <mergeCell ref="E7:F7"/>
  </mergeCells>
  <pageMargins left="0.45" right="0.45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3" sqref="A3"/>
    </sheetView>
  </sheetViews>
  <sheetFormatPr defaultRowHeight="15" x14ac:dyDescent="0.25"/>
  <cols>
    <col min="2" max="2" width="25" customWidth="1"/>
    <col min="3" max="5" width="17.5703125" customWidth="1"/>
  </cols>
  <sheetData>
    <row r="1" spans="1:5" x14ac:dyDescent="0.25">
      <c r="A1" s="3" t="s">
        <v>111</v>
      </c>
    </row>
    <row r="2" spans="1:5" x14ac:dyDescent="0.25">
      <c r="A2" s="3" t="s">
        <v>20</v>
      </c>
    </row>
    <row r="3" spans="1:5" x14ac:dyDescent="0.25">
      <c r="A3" s="3" t="s">
        <v>21</v>
      </c>
    </row>
    <row r="4" spans="1:5" x14ac:dyDescent="0.25">
      <c r="A4" s="3">
        <v>2019</v>
      </c>
    </row>
    <row r="5" spans="1:5" ht="15.75" thickBot="1" x14ac:dyDescent="0.3">
      <c r="A5" s="1"/>
    </row>
    <row r="6" spans="1:5" ht="25.5" customHeight="1" thickBot="1" x14ac:dyDescent="0.3">
      <c r="A6" s="94" t="s">
        <v>1</v>
      </c>
      <c r="B6" s="94"/>
      <c r="C6" s="90" t="s">
        <v>2</v>
      </c>
      <c r="D6" s="90"/>
      <c r="E6" s="94" t="s">
        <v>4</v>
      </c>
    </row>
    <row r="7" spans="1:5" ht="25.5" customHeight="1" thickBot="1" x14ac:dyDescent="0.3">
      <c r="A7" s="95"/>
      <c r="B7" s="95"/>
      <c r="C7" s="6" t="s">
        <v>22</v>
      </c>
      <c r="D7" s="6" t="s">
        <v>23</v>
      </c>
      <c r="E7" s="95"/>
    </row>
    <row r="8" spans="1:5" ht="15.75" thickBot="1" x14ac:dyDescent="0.3">
      <c r="A8" s="91" t="s">
        <v>16</v>
      </c>
      <c r="B8" s="91"/>
      <c r="C8" s="12" t="s">
        <v>17</v>
      </c>
      <c r="D8" s="12" t="s">
        <v>18</v>
      </c>
      <c r="E8" s="12" t="s">
        <v>19</v>
      </c>
    </row>
    <row r="9" spans="1:5" s="5" customFormat="1" ht="29.25" customHeight="1" x14ac:dyDescent="0.25">
      <c r="A9" s="33">
        <v>1</v>
      </c>
      <c r="B9" s="48" t="s">
        <v>5</v>
      </c>
      <c r="C9" s="60">
        <v>21591</v>
      </c>
      <c r="D9" s="60">
        <v>21873</v>
      </c>
      <c r="E9" s="60">
        <f>SUM(C9:D9)</f>
        <v>43464</v>
      </c>
    </row>
    <row r="10" spans="1:5" s="5" customFormat="1" ht="29.25" customHeight="1" x14ac:dyDescent="0.25">
      <c r="A10" s="35">
        <v>2</v>
      </c>
      <c r="B10" s="49" t="s">
        <v>6</v>
      </c>
      <c r="C10" s="62">
        <v>17998</v>
      </c>
      <c r="D10" s="62">
        <v>18139</v>
      </c>
      <c r="E10" s="62">
        <f t="shared" ref="E10:E13" si="0">SUM(C10:D10)</f>
        <v>36137</v>
      </c>
    </row>
    <row r="11" spans="1:5" s="5" customFormat="1" ht="29.25" customHeight="1" x14ac:dyDescent="0.25">
      <c r="A11" s="35">
        <v>3</v>
      </c>
      <c r="B11" s="49" t="s">
        <v>7</v>
      </c>
      <c r="C11" s="62">
        <v>17554</v>
      </c>
      <c r="D11" s="62">
        <v>17614</v>
      </c>
      <c r="E11" s="62">
        <f t="shared" si="0"/>
        <v>35168</v>
      </c>
    </row>
    <row r="12" spans="1:5" s="5" customFormat="1" ht="29.25" customHeight="1" x14ac:dyDescent="0.25">
      <c r="A12" s="35">
        <v>4</v>
      </c>
      <c r="B12" s="49" t="s">
        <v>8</v>
      </c>
      <c r="C12" s="62">
        <v>31473</v>
      </c>
      <c r="D12" s="62">
        <v>32112</v>
      </c>
      <c r="E12" s="62">
        <f t="shared" si="0"/>
        <v>63585</v>
      </c>
    </row>
    <row r="13" spans="1:5" s="5" customFormat="1" ht="29.25" customHeight="1" thickBot="1" x14ac:dyDescent="0.3">
      <c r="A13" s="37">
        <v>5</v>
      </c>
      <c r="B13" s="50" t="s">
        <v>9</v>
      </c>
      <c r="C13" s="64">
        <v>30120</v>
      </c>
      <c r="D13" s="64">
        <v>30906</v>
      </c>
      <c r="E13" s="64">
        <f t="shared" si="0"/>
        <v>61026</v>
      </c>
    </row>
    <row r="14" spans="1:5" s="5" customFormat="1" ht="29.25" customHeight="1" thickBot="1" x14ac:dyDescent="0.3">
      <c r="A14" s="92" t="s">
        <v>4</v>
      </c>
      <c r="B14" s="92"/>
      <c r="C14" s="8">
        <f>SUM(C9:C13)</f>
        <v>118736</v>
      </c>
      <c r="D14" s="8">
        <f t="shared" ref="D14:E14" si="1">SUM(D9:D13)</f>
        <v>120644</v>
      </c>
      <c r="E14" s="8">
        <f t="shared" si="1"/>
        <v>239380</v>
      </c>
    </row>
    <row r="15" spans="1:5" ht="25.5" customHeight="1" thickBot="1" x14ac:dyDescent="0.3">
      <c r="A15" s="97">
        <v>2018</v>
      </c>
      <c r="B15" s="97"/>
      <c r="C15" s="71">
        <v>118031</v>
      </c>
      <c r="D15" s="71">
        <v>119981</v>
      </c>
      <c r="E15" s="71">
        <v>238012</v>
      </c>
    </row>
    <row r="17" spans="1:1" x14ac:dyDescent="0.25">
      <c r="A17" s="2" t="s">
        <v>10</v>
      </c>
    </row>
  </sheetData>
  <mergeCells count="6">
    <mergeCell ref="A15:B15"/>
    <mergeCell ref="A6:B7"/>
    <mergeCell ref="C6:D6"/>
    <mergeCell ref="E6:E7"/>
    <mergeCell ref="A8:B8"/>
    <mergeCell ref="A14:B14"/>
  </mergeCells>
  <pageMargins left="0.7" right="0.7" top="0.75" bottom="0.75" header="0.3" footer="0.3"/>
  <pageSetup paperSize="2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"/>
    </sheetView>
  </sheetViews>
  <sheetFormatPr defaultRowHeight="15" x14ac:dyDescent="0.25"/>
  <cols>
    <col min="2" max="2" width="25" customWidth="1"/>
    <col min="3" max="5" width="19" customWidth="1"/>
  </cols>
  <sheetData>
    <row r="1" spans="1:5" x14ac:dyDescent="0.25">
      <c r="A1" s="3" t="s">
        <v>112</v>
      </c>
    </row>
    <row r="2" spans="1:5" x14ac:dyDescent="0.25">
      <c r="A2" s="3" t="s">
        <v>24</v>
      </c>
    </row>
    <row r="3" spans="1:5" x14ac:dyDescent="0.25">
      <c r="A3" s="3">
        <v>2019</v>
      </c>
    </row>
    <row r="4" spans="1:5" ht="15.75" thickBot="1" x14ac:dyDescent="0.3">
      <c r="A4" s="17"/>
    </row>
    <row r="5" spans="1:5" ht="25.5" customHeight="1" thickBot="1" x14ac:dyDescent="0.3">
      <c r="A5" s="94" t="s">
        <v>1</v>
      </c>
      <c r="B5" s="94"/>
      <c r="C5" s="90" t="s">
        <v>3</v>
      </c>
      <c r="D5" s="90"/>
      <c r="E5" s="94" t="s">
        <v>4</v>
      </c>
    </row>
    <row r="6" spans="1:5" ht="25.5" customHeight="1" thickBot="1" x14ac:dyDescent="0.3">
      <c r="A6" s="95"/>
      <c r="B6" s="95"/>
      <c r="C6" s="6" t="s">
        <v>22</v>
      </c>
      <c r="D6" s="6" t="s">
        <v>23</v>
      </c>
      <c r="E6" s="95"/>
    </row>
    <row r="7" spans="1:5" ht="18" customHeight="1" thickBot="1" x14ac:dyDescent="0.3">
      <c r="A7" s="98" t="s">
        <v>16</v>
      </c>
      <c r="B7" s="98"/>
      <c r="C7" s="18" t="s">
        <v>17</v>
      </c>
      <c r="D7" s="18" t="s">
        <v>18</v>
      </c>
      <c r="E7" s="18" t="s">
        <v>19</v>
      </c>
    </row>
    <row r="8" spans="1:5" ht="30" customHeight="1" x14ac:dyDescent="0.25">
      <c r="A8" s="33">
        <v>1</v>
      </c>
      <c r="B8" s="48" t="s">
        <v>5</v>
      </c>
      <c r="C8" s="33">
        <v>28</v>
      </c>
      <c r="D8" s="33">
        <v>1</v>
      </c>
      <c r="E8" s="33">
        <f>SUM(C8:D8)</f>
        <v>29</v>
      </c>
    </row>
    <row r="9" spans="1:5" ht="30" customHeight="1" x14ac:dyDescent="0.25">
      <c r="A9" s="35">
        <v>2</v>
      </c>
      <c r="B9" s="49" t="s">
        <v>6</v>
      </c>
      <c r="C9" s="35">
        <v>0</v>
      </c>
      <c r="D9" s="35">
        <v>0</v>
      </c>
      <c r="E9" s="35">
        <f t="shared" ref="E9:E12" si="0">SUM(C9:D9)</f>
        <v>0</v>
      </c>
    </row>
    <row r="10" spans="1:5" ht="30" customHeight="1" x14ac:dyDescent="0.25">
      <c r="A10" s="35">
        <v>3</v>
      </c>
      <c r="B10" s="49" t="s">
        <v>7</v>
      </c>
      <c r="C10" s="35">
        <v>1</v>
      </c>
      <c r="D10" s="35">
        <v>0</v>
      </c>
      <c r="E10" s="35">
        <f t="shared" si="0"/>
        <v>1</v>
      </c>
    </row>
    <row r="11" spans="1:5" ht="30" customHeight="1" x14ac:dyDescent="0.25">
      <c r="A11" s="35">
        <v>4</v>
      </c>
      <c r="B11" s="49" t="s">
        <v>8</v>
      </c>
      <c r="C11" s="35">
        <v>3</v>
      </c>
      <c r="D11" s="35">
        <v>2</v>
      </c>
      <c r="E11" s="35">
        <f t="shared" si="0"/>
        <v>5</v>
      </c>
    </row>
    <row r="12" spans="1:5" ht="30" customHeight="1" thickBot="1" x14ac:dyDescent="0.3">
      <c r="A12" s="37">
        <v>5</v>
      </c>
      <c r="B12" s="50" t="s">
        <v>9</v>
      </c>
      <c r="C12" s="37">
        <v>44</v>
      </c>
      <c r="D12" s="37">
        <v>36</v>
      </c>
      <c r="E12" s="37">
        <f t="shared" si="0"/>
        <v>80</v>
      </c>
    </row>
    <row r="13" spans="1:5" ht="30" customHeight="1" thickBot="1" x14ac:dyDescent="0.3">
      <c r="A13" s="92" t="s">
        <v>4</v>
      </c>
      <c r="B13" s="92"/>
      <c r="C13" s="9">
        <f>SUM(C8:C12)</f>
        <v>76</v>
      </c>
      <c r="D13" s="9">
        <f>SUM(D8:D12)</f>
        <v>39</v>
      </c>
      <c r="E13" s="9">
        <f>SUM(E8:E12)</f>
        <v>115</v>
      </c>
    </row>
    <row r="14" spans="1:5" ht="21.75" customHeight="1" thickBot="1" x14ac:dyDescent="0.3">
      <c r="A14" s="93">
        <v>2018</v>
      </c>
      <c r="B14" s="93"/>
      <c r="C14" s="72">
        <v>60</v>
      </c>
      <c r="D14" s="72">
        <v>34</v>
      </c>
      <c r="E14" s="72">
        <v>94</v>
      </c>
    </row>
    <row r="15" spans="1:5" x14ac:dyDescent="0.25">
      <c r="A15" s="1"/>
    </row>
    <row r="16" spans="1:5" x14ac:dyDescent="0.25">
      <c r="A16" s="2" t="s">
        <v>10</v>
      </c>
    </row>
  </sheetData>
  <mergeCells count="6">
    <mergeCell ref="A14:B14"/>
    <mergeCell ref="A5:B6"/>
    <mergeCell ref="C5:D5"/>
    <mergeCell ref="E5:E6"/>
    <mergeCell ref="A7:B7"/>
    <mergeCell ref="A13:B13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workbookViewId="0">
      <selection activeCell="A3" sqref="A3"/>
    </sheetView>
  </sheetViews>
  <sheetFormatPr defaultRowHeight="15" x14ac:dyDescent="0.25"/>
  <cols>
    <col min="1" max="1" width="19.28515625" customWidth="1"/>
    <col min="2" max="19" width="10" customWidth="1"/>
  </cols>
  <sheetData>
    <row r="1" spans="1:19" x14ac:dyDescent="0.25">
      <c r="A1" s="3" t="s">
        <v>113</v>
      </c>
    </row>
    <row r="2" spans="1:19" x14ac:dyDescent="0.25">
      <c r="A2" s="3" t="s">
        <v>88</v>
      </c>
    </row>
    <row r="3" spans="1:19" x14ac:dyDescent="0.25">
      <c r="A3" s="3" t="s">
        <v>89</v>
      </c>
    </row>
    <row r="4" spans="1:19" x14ac:dyDescent="0.25">
      <c r="A4" s="3">
        <v>2019</v>
      </c>
    </row>
    <row r="5" spans="1:19" ht="15.75" thickBot="1" x14ac:dyDescent="0.3">
      <c r="A5" s="1"/>
    </row>
    <row r="6" spans="1:19" s="5" customFormat="1" ht="30" customHeight="1" thickBot="1" x14ac:dyDescent="0.3">
      <c r="A6" s="90" t="s">
        <v>25</v>
      </c>
      <c r="B6" s="99" t="s">
        <v>5</v>
      </c>
      <c r="C6" s="99"/>
      <c r="D6" s="99"/>
      <c r="E6" s="99" t="s">
        <v>6</v>
      </c>
      <c r="F6" s="99"/>
      <c r="G6" s="99"/>
      <c r="H6" s="99" t="s">
        <v>7</v>
      </c>
      <c r="I6" s="99"/>
      <c r="J6" s="99"/>
      <c r="K6" s="99" t="s">
        <v>8</v>
      </c>
      <c r="L6" s="99"/>
      <c r="M6" s="99"/>
      <c r="N6" s="99" t="s">
        <v>9</v>
      </c>
      <c r="O6" s="99"/>
      <c r="P6" s="99"/>
      <c r="Q6" s="99" t="s">
        <v>93</v>
      </c>
      <c r="R6" s="99"/>
      <c r="S6" s="99"/>
    </row>
    <row r="7" spans="1:19" s="5" customFormat="1" ht="37.5" customHeight="1" thickBot="1" x14ac:dyDescent="0.3">
      <c r="A7" s="90"/>
      <c r="B7" s="77" t="s">
        <v>22</v>
      </c>
      <c r="C7" s="77" t="s">
        <v>23</v>
      </c>
      <c r="D7" s="77" t="s">
        <v>4</v>
      </c>
      <c r="E7" s="77" t="s">
        <v>22</v>
      </c>
      <c r="F7" s="77" t="s">
        <v>23</v>
      </c>
      <c r="G7" s="77" t="s">
        <v>4</v>
      </c>
      <c r="H7" s="77" t="s">
        <v>22</v>
      </c>
      <c r="I7" s="77" t="s">
        <v>23</v>
      </c>
      <c r="J7" s="77" t="s">
        <v>4</v>
      </c>
      <c r="K7" s="77" t="s">
        <v>22</v>
      </c>
      <c r="L7" s="77" t="s">
        <v>23</v>
      </c>
      <c r="M7" s="77" t="s">
        <v>4</v>
      </c>
      <c r="N7" s="77" t="s">
        <v>22</v>
      </c>
      <c r="O7" s="77" t="s">
        <v>23</v>
      </c>
      <c r="P7" s="77" t="s">
        <v>4</v>
      </c>
      <c r="Q7" s="77" t="s">
        <v>22</v>
      </c>
      <c r="R7" s="77" t="s">
        <v>23</v>
      </c>
      <c r="S7" s="77" t="s">
        <v>4</v>
      </c>
    </row>
    <row r="8" spans="1:19" ht="15.75" thickBot="1" x14ac:dyDescent="0.3">
      <c r="A8" s="11" t="s">
        <v>16</v>
      </c>
      <c r="B8" s="11" t="s">
        <v>17</v>
      </c>
      <c r="C8" s="11" t="s">
        <v>18</v>
      </c>
      <c r="D8" s="11" t="s">
        <v>19</v>
      </c>
      <c r="E8" s="11" t="s">
        <v>17</v>
      </c>
      <c r="F8" s="11" t="s">
        <v>18</v>
      </c>
      <c r="G8" s="11" t="s">
        <v>19</v>
      </c>
      <c r="H8" s="11" t="s">
        <v>17</v>
      </c>
      <c r="I8" s="11" t="s">
        <v>18</v>
      </c>
      <c r="J8" s="11" t="s">
        <v>19</v>
      </c>
      <c r="K8" s="11" t="s">
        <v>17</v>
      </c>
      <c r="L8" s="11" t="s">
        <v>18</v>
      </c>
      <c r="M8" s="11" t="s">
        <v>19</v>
      </c>
      <c r="N8" s="11" t="s">
        <v>17</v>
      </c>
      <c r="O8" s="11" t="s">
        <v>18</v>
      </c>
      <c r="P8" s="11" t="s">
        <v>19</v>
      </c>
      <c r="Q8" s="11" t="s">
        <v>17</v>
      </c>
      <c r="R8" s="11" t="s">
        <v>18</v>
      </c>
      <c r="S8" s="11" t="s">
        <v>19</v>
      </c>
    </row>
    <row r="9" spans="1:19" s="5" customFormat="1" ht="27.75" customHeight="1" x14ac:dyDescent="0.25">
      <c r="A9" s="33" t="s">
        <v>26</v>
      </c>
      <c r="B9" s="60">
        <v>1354</v>
      </c>
      <c r="C9" s="60">
        <v>1244</v>
      </c>
      <c r="D9" s="60">
        <f>SUM(B9:C9)</f>
        <v>2598</v>
      </c>
      <c r="E9" s="60">
        <v>1130</v>
      </c>
      <c r="F9" s="60">
        <v>1134</v>
      </c>
      <c r="G9" s="60">
        <f>SUM(E9:F9)</f>
        <v>2264</v>
      </c>
      <c r="H9" s="60">
        <v>1069</v>
      </c>
      <c r="I9" s="60">
        <v>1034</v>
      </c>
      <c r="J9" s="60">
        <f>SUM(H9:I9)</f>
        <v>2103</v>
      </c>
      <c r="K9" s="60">
        <v>1730</v>
      </c>
      <c r="L9" s="60">
        <v>1675</v>
      </c>
      <c r="M9" s="60">
        <f>SUM(K9:L9)</f>
        <v>3405</v>
      </c>
      <c r="N9" s="60">
        <v>1789</v>
      </c>
      <c r="O9" s="60">
        <v>1757</v>
      </c>
      <c r="P9" s="60">
        <f>SUM(N9:O9)</f>
        <v>3546</v>
      </c>
      <c r="Q9" s="60">
        <f>B9+E9+H9+K9+N9</f>
        <v>7072</v>
      </c>
      <c r="R9" s="60">
        <f>C9+F9+I9+L9+O9</f>
        <v>6844</v>
      </c>
      <c r="S9" s="60">
        <f>SUM(Q9:R9)</f>
        <v>13916</v>
      </c>
    </row>
    <row r="10" spans="1:19" s="5" customFormat="1" ht="27.75" customHeight="1" x14ac:dyDescent="0.25">
      <c r="A10" s="66" t="s">
        <v>42</v>
      </c>
      <c r="B10" s="62">
        <v>1889</v>
      </c>
      <c r="C10" s="62">
        <v>1686</v>
      </c>
      <c r="D10" s="62">
        <f t="shared" ref="D10:D24" si="0">SUM(B10:C10)</f>
        <v>3575</v>
      </c>
      <c r="E10" s="62">
        <v>1559</v>
      </c>
      <c r="F10" s="62">
        <v>1516</v>
      </c>
      <c r="G10" s="62">
        <f t="shared" ref="G10:G24" si="1">SUM(E10:F10)</f>
        <v>3075</v>
      </c>
      <c r="H10" s="62">
        <v>1444</v>
      </c>
      <c r="I10" s="62">
        <v>1380</v>
      </c>
      <c r="J10" s="62">
        <f t="shared" ref="J10:J24" si="2">SUM(H10:I10)</f>
        <v>2824</v>
      </c>
      <c r="K10" s="62">
        <v>2583</v>
      </c>
      <c r="L10" s="62">
        <v>2398</v>
      </c>
      <c r="M10" s="62">
        <f t="shared" ref="M10:M24" si="3">SUM(K10:L10)</f>
        <v>4981</v>
      </c>
      <c r="N10" s="62">
        <v>2635</v>
      </c>
      <c r="O10" s="62">
        <v>2433</v>
      </c>
      <c r="P10" s="62">
        <f t="shared" ref="P10:P24" si="4">SUM(N10:O10)</f>
        <v>5068</v>
      </c>
      <c r="Q10" s="62">
        <f t="shared" ref="Q10:R24" si="5">B10+E10+H10+K10+N10</f>
        <v>10110</v>
      </c>
      <c r="R10" s="62">
        <f t="shared" si="5"/>
        <v>9413</v>
      </c>
      <c r="S10" s="62">
        <f t="shared" ref="S10:S24" si="6">SUM(Q10:R10)</f>
        <v>19523</v>
      </c>
    </row>
    <row r="11" spans="1:19" s="5" customFormat="1" ht="27.75" customHeight="1" x14ac:dyDescent="0.25">
      <c r="A11" s="66" t="s">
        <v>43</v>
      </c>
      <c r="B11" s="62">
        <v>1802</v>
      </c>
      <c r="C11" s="62">
        <v>1721</v>
      </c>
      <c r="D11" s="62">
        <f t="shared" si="0"/>
        <v>3523</v>
      </c>
      <c r="E11" s="62">
        <v>1541</v>
      </c>
      <c r="F11" s="62">
        <v>1406</v>
      </c>
      <c r="G11" s="62">
        <f t="shared" si="1"/>
        <v>2947</v>
      </c>
      <c r="H11" s="62">
        <v>1419</v>
      </c>
      <c r="I11" s="62">
        <v>1378</v>
      </c>
      <c r="J11" s="62">
        <f t="shared" si="2"/>
        <v>2797</v>
      </c>
      <c r="K11" s="62">
        <v>2709</v>
      </c>
      <c r="L11" s="62">
        <v>2602</v>
      </c>
      <c r="M11" s="62">
        <f t="shared" si="3"/>
        <v>5311</v>
      </c>
      <c r="N11" s="62">
        <v>2553</v>
      </c>
      <c r="O11" s="62">
        <v>2548</v>
      </c>
      <c r="P11" s="62">
        <f t="shared" si="4"/>
        <v>5101</v>
      </c>
      <c r="Q11" s="62">
        <f t="shared" si="5"/>
        <v>10024</v>
      </c>
      <c r="R11" s="62">
        <f t="shared" si="5"/>
        <v>9655</v>
      </c>
      <c r="S11" s="62">
        <f t="shared" si="6"/>
        <v>19679</v>
      </c>
    </row>
    <row r="12" spans="1:19" s="5" customFormat="1" ht="27.75" customHeight="1" x14ac:dyDescent="0.25">
      <c r="A12" s="35" t="s">
        <v>27</v>
      </c>
      <c r="B12" s="62">
        <v>1857</v>
      </c>
      <c r="C12" s="62">
        <v>1742</v>
      </c>
      <c r="D12" s="62">
        <f t="shared" si="0"/>
        <v>3599</v>
      </c>
      <c r="E12" s="62">
        <v>1556</v>
      </c>
      <c r="F12" s="62">
        <v>1402</v>
      </c>
      <c r="G12" s="62">
        <f t="shared" si="1"/>
        <v>2958</v>
      </c>
      <c r="H12" s="62">
        <v>1435</v>
      </c>
      <c r="I12" s="62">
        <v>1440</v>
      </c>
      <c r="J12" s="62">
        <f t="shared" si="2"/>
        <v>2875</v>
      </c>
      <c r="K12" s="62">
        <v>2797</v>
      </c>
      <c r="L12" s="62">
        <v>2530</v>
      </c>
      <c r="M12" s="62">
        <f t="shared" si="3"/>
        <v>5327</v>
      </c>
      <c r="N12" s="62">
        <v>2597</v>
      </c>
      <c r="O12" s="62">
        <v>2469</v>
      </c>
      <c r="P12" s="62">
        <f t="shared" si="4"/>
        <v>5066</v>
      </c>
      <c r="Q12" s="62">
        <f t="shared" si="5"/>
        <v>10242</v>
      </c>
      <c r="R12" s="62">
        <f t="shared" si="5"/>
        <v>9583</v>
      </c>
      <c r="S12" s="62">
        <f t="shared" si="6"/>
        <v>19825</v>
      </c>
    </row>
    <row r="13" spans="1:19" s="5" customFormat="1" ht="27.75" customHeight="1" x14ac:dyDescent="0.25">
      <c r="A13" s="35" t="s">
        <v>28</v>
      </c>
      <c r="B13" s="62">
        <v>1838</v>
      </c>
      <c r="C13" s="62">
        <v>1753</v>
      </c>
      <c r="D13" s="62">
        <f t="shared" si="0"/>
        <v>3591</v>
      </c>
      <c r="E13" s="62">
        <v>1410</v>
      </c>
      <c r="F13" s="62">
        <v>1457</v>
      </c>
      <c r="G13" s="62">
        <f t="shared" si="1"/>
        <v>2867</v>
      </c>
      <c r="H13" s="62">
        <v>1563</v>
      </c>
      <c r="I13" s="62">
        <v>1403</v>
      </c>
      <c r="J13" s="62">
        <f t="shared" si="2"/>
        <v>2966</v>
      </c>
      <c r="K13" s="62">
        <v>2670</v>
      </c>
      <c r="L13" s="62">
        <v>2475</v>
      </c>
      <c r="M13" s="62">
        <f t="shared" si="3"/>
        <v>5145</v>
      </c>
      <c r="N13" s="62">
        <v>2545</v>
      </c>
      <c r="O13" s="62">
        <v>2350</v>
      </c>
      <c r="P13" s="62">
        <f t="shared" si="4"/>
        <v>4895</v>
      </c>
      <c r="Q13" s="62">
        <f t="shared" si="5"/>
        <v>10026</v>
      </c>
      <c r="R13" s="62">
        <f t="shared" si="5"/>
        <v>9438</v>
      </c>
      <c r="S13" s="62">
        <f t="shared" si="6"/>
        <v>19464</v>
      </c>
    </row>
    <row r="14" spans="1:19" s="5" customFormat="1" ht="27.75" customHeight="1" x14ac:dyDescent="0.25">
      <c r="A14" s="35" t="s">
        <v>29</v>
      </c>
      <c r="B14" s="62">
        <v>1622</v>
      </c>
      <c r="C14" s="62">
        <v>1648</v>
      </c>
      <c r="D14" s="62">
        <f t="shared" si="0"/>
        <v>3270</v>
      </c>
      <c r="E14" s="62">
        <v>1397</v>
      </c>
      <c r="F14" s="62">
        <v>1400</v>
      </c>
      <c r="G14" s="62">
        <f t="shared" si="1"/>
        <v>2797</v>
      </c>
      <c r="H14" s="62">
        <v>1403</v>
      </c>
      <c r="I14" s="62">
        <v>1359</v>
      </c>
      <c r="J14" s="62">
        <f t="shared" si="2"/>
        <v>2762</v>
      </c>
      <c r="K14" s="62">
        <v>2380</v>
      </c>
      <c r="L14" s="62">
        <v>2226</v>
      </c>
      <c r="M14" s="62">
        <f t="shared" si="3"/>
        <v>4606</v>
      </c>
      <c r="N14" s="62">
        <v>2301</v>
      </c>
      <c r="O14" s="62">
        <v>2254</v>
      </c>
      <c r="P14" s="62">
        <f t="shared" si="4"/>
        <v>4555</v>
      </c>
      <c r="Q14" s="62">
        <f t="shared" si="5"/>
        <v>9103</v>
      </c>
      <c r="R14" s="62">
        <f t="shared" si="5"/>
        <v>8887</v>
      </c>
      <c r="S14" s="62">
        <f t="shared" si="6"/>
        <v>17990</v>
      </c>
    </row>
    <row r="15" spans="1:19" s="5" customFormat="1" ht="27.75" customHeight="1" x14ac:dyDescent="0.25">
      <c r="A15" s="35" t="s">
        <v>30</v>
      </c>
      <c r="B15" s="62">
        <v>1507</v>
      </c>
      <c r="C15" s="62">
        <v>1545</v>
      </c>
      <c r="D15" s="62">
        <f t="shared" si="0"/>
        <v>3052</v>
      </c>
      <c r="E15" s="62">
        <v>1347</v>
      </c>
      <c r="F15" s="62">
        <v>1385</v>
      </c>
      <c r="G15" s="62">
        <f t="shared" si="1"/>
        <v>2732</v>
      </c>
      <c r="H15" s="62">
        <v>1283</v>
      </c>
      <c r="I15" s="62">
        <v>1251</v>
      </c>
      <c r="J15" s="62">
        <f t="shared" si="2"/>
        <v>2534</v>
      </c>
      <c r="K15" s="62">
        <v>2229</v>
      </c>
      <c r="L15" s="62">
        <v>2165</v>
      </c>
      <c r="M15" s="62">
        <f t="shared" si="3"/>
        <v>4394</v>
      </c>
      <c r="N15" s="62">
        <v>2178</v>
      </c>
      <c r="O15" s="62">
        <v>2160</v>
      </c>
      <c r="P15" s="62">
        <f t="shared" si="4"/>
        <v>4338</v>
      </c>
      <c r="Q15" s="62">
        <f t="shared" si="5"/>
        <v>8544</v>
      </c>
      <c r="R15" s="62">
        <f t="shared" si="5"/>
        <v>8506</v>
      </c>
      <c r="S15" s="62">
        <f t="shared" si="6"/>
        <v>17050</v>
      </c>
    </row>
    <row r="16" spans="1:19" s="5" customFormat="1" ht="27.75" customHeight="1" x14ac:dyDescent="0.25">
      <c r="A16" s="35" t="s">
        <v>31</v>
      </c>
      <c r="B16" s="62">
        <v>1676</v>
      </c>
      <c r="C16" s="62">
        <v>1804</v>
      </c>
      <c r="D16" s="62">
        <f t="shared" si="0"/>
        <v>3480</v>
      </c>
      <c r="E16" s="62">
        <v>1520</v>
      </c>
      <c r="F16" s="62">
        <v>1533</v>
      </c>
      <c r="G16" s="62">
        <f t="shared" si="1"/>
        <v>3053</v>
      </c>
      <c r="H16" s="62">
        <v>1326</v>
      </c>
      <c r="I16" s="62">
        <v>1424</v>
      </c>
      <c r="J16" s="62">
        <f t="shared" si="2"/>
        <v>2750</v>
      </c>
      <c r="K16" s="62">
        <v>2450</v>
      </c>
      <c r="L16" s="62">
        <v>2537</v>
      </c>
      <c r="M16" s="62">
        <f t="shared" si="3"/>
        <v>4987</v>
      </c>
      <c r="N16" s="62">
        <v>2427</v>
      </c>
      <c r="O16" s="62">
        <v>2571</v>
      </c>
      <c r="P16" s="62">
        <f t="shared" si="4"/>
        <v>4998</v>
      </c>
      <c r="Q16" s="62">
        <f t="shared" si="5"/>
        <v>9399</v>
      </c>
      <c r="R16" s="62">
        <f t="shared" si="5"/>
        <v>9869</v>
      </c>
      <c r="S16" s="62">
        <f t="shared" si="6"/>
        <v>19268</v>
      </c>
    </row>
    <row r="17" spans="1:19" s="5" customFormat="1" ht="27.75" customHeight="1" x14ac:dyDescent="0.25">
      <c r="A17" s="35" t="s">
        <v>32</v>
      </c>
      <c r="B17" s="62">
        <v>1613</v>
      </c>
      <c r="C17" s="62">
        <v>1713</v>
      </c>
      <c r="D17" s="62">
        <f t="shared" si="0"/>
        <v>3326</v>
      </c>
      <c r="E17" s="62">
        <v>1339</v>
      </c>
      <c r="F17" s="62">
        <v>1437</v>
      </c>
      <c r="G17" s="62">
        <f t="shared" si="1"/>
        <v>2776</v>
      </c>
      <c r="H17" s="62">
        <v>1303</v>
      </c>
      <c r="I17" s="62">
        <v>1252</v>
      </c>
      <c r="J17" s="62">
        <f t="shared" si="2"/>
        <v>2555</v>
      </c>
      <c r="K17" s="62">
        <v>2452</v>
      </c>
      <c r="L17" s="62">
        <v>2513</v>
      </c>
      <c r="M17" s="62">
        <f t="shared" si="3"/>
        <v>4965</v>
      </c>
      <c r="N17" s="62">
        <v>2270</v>
      </c>
      <c r="O17" s="62">
        <v>2320</v>
      </c>
      <c r="P17" s="62">
        <f t="shared" si="4"/>
        <v>4590</v>
      </c>
      <c r="Q17" s="62">
        <f t="shared" si="5"/>
        <v>8977</v>
      </c>
      <c r="R17" s="62">
        <f t="shared" si="5"/>
        <v>9235</v>
      </c>
      <c r="S17" s="62">
        <f t="shared" si="6"/>
        <v>18212</v>
      </c>
    </row>
    <row r="18" spans="1:19" s="5" customFormat="1" ht="27.75" customHeight="1" x14ac:dyDescent="0.25">
      <c r="A18" s="35" t="s">
        <v>33</v>
      </c>
      <c r="B18" s="62">
        <v>1602</v>
      </c>
      <c r="C18" s="62">
        <v>1587</v>
      </c>
      <c r="D18" s="62">
        <f t="shared" si="0"/>
        <v>3189</v>
      </c>
      <c r="E18" s="62">
        <v>1315</v>
      </c>
      <c r="F18" s="62">
        <v>1300</v>
      </c>
      <c r="G18" s="62">
        <f t="shared" si="1"/>
        <v>2615</v>
      </c>
      <c r="H18" s="62">
        <v>1248</v>
      </c>
      <c r="I18" s="62">
        <v>1356</v>
      </c>
      <c r="J18" s="62">
        <f t="shared" si="2"/>
        <v>2604</v>
      </c>
      <c r="K18" s="62">
        <v>2187</v>
      </c>
      <c r="L18" s="62">
        <v>2367</v>
      </c>
      <c r="M18" s="62">
        <f t="shared" si="3"/>
        <v>4554</v>
      </c>
      <c r="N18" s="62">
        <v>2223</v>
      </c>
      <c r="O18" s="62">
        <v>2264</v>
      </c>
      <c r="P18" s="62">
        <f t="shared" si="4"/>
        <v>4487</v>
      </c>
      <c r="Q18" s="62">
        <f t="shared" si="5"/>
        <v>8575</v>
      </c>
      <c r="R18" s="62">
        <f t="shared" si="5"/>
        <v>8874</v>
      </c>
      <c r="S18" s="62">
        <f t="shared" si="6"/>
        <v>17449</v>
      </c>
    </row>
    <row r="19" spans="1:19" s="5" customFormat="1" ht="27.75" customHeight="1" x14ac:dyDescent="0.25">
      <c r="A19" s="35" t="s">
        <v>34</v>
      </c>
      <c r="B19" s="62">
        <v>1411</v>
      </c>
      <c r="C19" s="62">
        <v>1495</v>
      </c>
      <c r="D19" s="62">
        <f t="shared" si="0"/>
        <v>2906</v>
      </c>
      <c r="E19" s="62">
        <v>1158</v>
      </c>
      <c r="F19" s="62">
        <v>1158</v>
      </c>
      <c r="G19" s="62">
        <f t="shared" si="1"/>
        <v>2316</v>
      </c>
      <c r="H19" s="62">
        <v>1168</v>
      </c>
      <c r="I19" s="62">
        <v>1295</v>
      </c>
      <c r="J19" s="62">
        <f t="shared" si="2"/>
        <v>2463</v>
      </c>
      <c r="K19" s="62">
        <v>2095</v>
      </c>
      <c r="L19" s="62">
        <v>2272</v>
      </c>
      <c r="M19" s="62">
        <f t="shared" si="3"/>
        <v>4367</v>
      </c>
      <c r="N19" s="62">
        <v>1978</v>
      </c>
      <c r="O19" s="62">
        <v>2187</v>
      </c>
      <c r="P19" s="62">
        <f t="shared" si="4"/>
        <v>4165</v>
      </c>
      <c r="Q19" s="62">
        <f t="shared" si="5"/>
        <v>7810</v>
      </c>
      <c r="R19" s="62">
        <f t="shared" si="5"/>
        <v>8407</v>
      </c>
      <c r="S19" s="62">
        <f t="shared" si="6"/>
        <v>16217</v>
      </c>
    </row>
    <row r="20" spans="1:19" s="5" customFormat="1" ht="27.75" customHeight="1" x14ac:dyDescent="0.25">
      <c r="A20" s="35" t="s">
        <v>35</v>
      </c>
      <c r="B20" s="62">
        <v>1126</v>
      </c>
      <c r="C20" s="62">
        <v>1301</v>
      </c>
      <c r="D20" s="62">
        <f t="shared" si="0"/>
        <v>2427</v>
      </c>
      <c r="E20" s="62">
        <v>886</v>
      </c>
      <c r="F20" s="62">
        <v>914</v>
      </c>
      <c r="G20" s="62">
        <f t="shared" si="1"/>
        <v>1800</v>
      </c>
      <c r="H20" s="62">
        <v>961</v>
      </c>
      <c r="I20" s="62">
        <v>928</v>
      </c>
      <c r="J20" s="62">
        <f t="shared" si="2"/>
        <v>1889</v>
      </c>
      <c r="K20" s="62">
        <v>1577</v>
      </c>
      <c r="L20" s="62">
        <v>2036</v>
      </c>
      <c r="M20" s="62">
        <f t="shared" si="3"/>
        <v>3613</v>
      </c>
      <c r="N20" s="62">
        <v>1541</v>
      </c>
      <c r="O20" s="62">
        <v>1842</v>
      </c>
      <c r="P20" s="62">
        <f t="shared" si="4"/>
        <v>3383</v>
      </c>
      <c r="Q20" s="62">
        <f t="shared" si="5"/>
        <v>6091</v>
      </c>
      <c r="R20" s="62">
        <f t="shared" si="5"/>
        <v>7021</v>
      </c>
      <c r="S20" s="62">
        <f t="shared" si="6"/>
        <v>13112</v>
      </c>
    </row>
    <row r="21" spans="1:19" s="5" customFormat="1" ht="27.75" customHeight="1" x14ac:dyDescent="0.25">
      <c r="A21" s="35" t="s">
        <v>36</v>
      </c>
      <c r="B21" s="62">
        <v>995</v>
      </c>
      <c r="C21" s="62">
        <v>990</v>
      </c>
      <c r="D21" s="62">
        <f t="shared" si="0"/>
        <v>1985</v>
      </c>
      <c r="E21" s="62">
        <v>703</v>
      </c>
      <c r="F21" s="62">
        <v>708</v>
      </c>
      <c r="G21" s="62">
        <f t="shared" si="1"/>
        <v>1411</v>
      </c>
      <c r="H21" s="62">
        <v>784</v>
      </c>
      <c r="I21" s="62">
        <v>766</v>
      </c>
      <c r="J21" s="62">
        <f t="shared" si="2"/>
        <v>1550</v>
      </c>
      <c r="K21" s="62">
        <v>1438</v>
      </c>
      <c r="L21" s="62">
        <v>1669</v>
      </c>
      <c r="M21" s="62">
        <f t="shared" si="3"/>
        <v>3107</v>
      </c>
      <c r="N21" s="62">
        <v>1268</v>
      </c>
      <c r="O21" s="62">
        <v>1373</v>
      </c>
      <c r="P21" s="62">
        <f t="shared" si="4"/>
        <v>2641</v>
      </c>
      <c r="Q21" s="62">
        <f t="shared" si="5"/>
        <v>5188</v>
      </c>
      <c r="R21" s="62">
        <f t="shared" si="5"/>
        <v>5506</v>
      </c>
      <c r="S21" s="62">
        <f t="shared" si="6"/>
        <v>10694</v>
      </c>
    </row>
    <row r="22" spans="1:19" s="5" customFormat="1" ht="27.75" customHeight="1" x14ac:dyDescent="0.25">
      <c r="A22" s="35" t="s">
        <v>37</v>
      </c>
      <c r="B22" s="62">
        <v>608</v>
      </c>
      <c r="C22" s="62">
        <v>593</v>
      </c>
      <c r="D22" s="62">
        <f t="shared" si="0"/>
        <v>1201</v>
      </c>
      <c r="E22" s="62">
        <v>489</v>
      </c>
      <c r="F22" s="62">
        <v>485</v>
      </c>
      <c r="G22" s="62">
        <f t="shared" si="1"/>
        <v>974</v>
      </c>
      <c r="H22" s="62">
        <v>487</v>
      </c>
      <c r="I22" s="62">
        <v>470</v>
      </c>
      <c r="J22" s="62">
        <f t="shared" si="2"/>
        <v>957</v>
      </c>
      <c r="K22" s="62">
        <v>1041</v>
      </c>
      <c r="L22" s="62">
        <v>1076</v>
      </c>
      <c r="M22" s="62">
        <f t="shared" si="3"/>
        <v>2117</v>
      </c>
      <c r="N22" s="62">
        <v>869</v>
      </c>
      <c r="O22" s="62">
        <v>925</v>
      </c>
      <c r="P22" s="62">
        <f t="shared" si="4"/>
        <v>1794</v>
      </c>
      <c r="Q22" s="62">
        <f t="shared" si="5"/>
        <v>3494</v>
      </c>
      <c r="R22" s="62">
        <f t="shared" si="5"/>
        <v>3549</v>
      </c>
      <c r="S22" s="62">
        <f t="shared" si="6"/>
        <v>7043</v>
      </c>
    </row>
    <row r="23" spans="1:19" s="5" customFormat="1" ht="27.75" customHeight="1" x14ac:dyDescent="0.25">
      <c r="A23" s="35" t="s">
        <v>38</v>
      </c>
      <c r="B23" s="62">
        <v>314</v>
      </c>
      <c r="C23" s="62">
        <v>425</v>
      </c>
      <c r="D23" s="62">
        <f t="shared" si="0"/>
        <v>739</v>
      </c>
      <c r="E23" s="62">
        <v>302</v>
      </c>
      <c r="F23" s="62">
        <v>378</v>
      </c>
      <c r="G23" s="62">
        <f t="shared" si="1"/>
        <v>680</v>
      </c>
      <c r="H23" s="62">
        <v>316</v>
      </c>
      <c r="I23" s="62">
        <v>376</v>
      </c>
      <c r="J23" s="62">
        <f t="shared" si="2"/>
        <v>692</v>
      </c>
      <c r="K23" s="62">
        <v>558</v>
      </c>
      <c r="L23" s="62">
        <v>644</v>
      </c>
      <c r="M23" s="62">
        <f t="shared" si="3"/>
        <v>1202</v>
      </c>
      <c r="N23" s="62">
        <v>477</v>
      </c>
      <c r="O23" s="62">
        <v>583</v>
      </c>
      <c r="P23" s="62">
        <f t="shared" si="4"/>
        <v>1060</v>
      </c>
      <c r="Q23" s="62">
        <f t="shared" si="5"/>
        <v>1967</v>
      </c>
      <c r="R23" s="62">
        <f t="shared" si="5"/>
        <v>2406</v>
      </c>
      <c r="S23" s="62">
        <f t="shared" si="6"/>
        <v>4373</v>
      </c>
    </row>
    <row r="24" spans="1:19" s="5" customFormat="1" ht="27.75" customHeight="1" thickBot="1" x14ac:dyDescent="0.3">
      <c r="A24" s="37" t="s">
        <v>39</v>
      </c>
      <c r="B24" s="64">
        <v>377</v>
      </c>
      <c r="C24" s="64">
        <v>626</v>
      </c>
      <c r="D24" s="64">
        <f t="shared" si="0"/>
        <v>1003</v>
      </c>
      <c r="E24" s="64">
        <v>346</v>
      </c>
      <c r="F24" s="64">
        <v>526</v>
      </c>
      <c r="G24" s="64">
        <f t="shared" si="1"/>
        <v>872</v>
      </c>
      <c r="H24" s="64">
        <v>345</v>
      </c>
      <c r="I24" s="64">
        <v>502</v>
      </c>
      <c r="J24" s="64">
        <f t="shared" si="2"/>
        <v>847</v>
      </c>
      <c r="K24" s="64">
        <v>577</v>
      </c>
      <c r="L24" s="64">
        <v>927</v>
      </c>
      <c r="M24" s="64">
        <f t="shared" si="3"/>
        <v>1504</v>
      </c>
      <c r="N24" s="64">
        <v>469</v>
      </c>
      <c r="O24" s="64">
        <v>870</v>
      </c>
      <c r="P24" s="64">
        <f t="shared" si="4"/>
        <v>1339</v>
      </c>
      <c r="Q24" s="64">
        <f t="shared" si="5"/>
        <v>2114</v>
      </c>
      <c r="R24" s="64">
        <f t="shared" si="5"/>
        <v>3451</v>
      </c>
      <c r="S24" s="64">
        <f t="shared" si="6"/>
        <v>5565</v>
      </c>
    </row>
    <row r="25" spans="1:19" s="5" customFormat="1" ht="27.75" customHeight="1" thickBot="1" x14ac:dyDescent="0.3">
      <c r="A25" s="9" t="s">
        <v>40</v>
      </c>
      <c r="B25" s="8">
        <f>SUM(B9:B24)</f>
        <v>21591</v>
      </c>
      <c r="C25" s="8">
        <f t="shared" ref="C25" si="7">SUM(C9:C24)</f>
        <v>21873</v>
      </c>
      <c r="D25" s="8">
        <f>SUM(D9:D24)</f>
        <v>43464</v>
      </c>
      <c r="E25" s="8">
        <f>SUM(E9:E24)</f>
        <v>17998</v>
      </c>
      <c r="F25" s="8">
        <f t="shared" ref="F25" si="8">SUM(F9:F24)</f>
        <v>18139</v>
      </c>
      <c r="G25" s="8">
        <f>SUM(G9:G24)</f>
        <v>36137</v>
      </c>
      <c r="H25" s="8">
        <f>SUM(H9:H24)</f>
        <v>17554</v>
      </c>
      <c r="I25" s="8">
        <f t="shared" ref="I25" si="9">SUM(I9:I24)</f>
        <v>17614</v>
      </c>
      <c r="J25" s="8">
        <f>SUM(J9:J24)</f>
        <v>35168</v>
      </c>
      <c r="K25" s="8">
        <f>SUM(K9:K24)</f>
        <v>31473</v>
      </c>
      <c r="L25" s="8">
        <f t="shared" ref="L25" si="10">SUM(L9:L24)</f>
        <v>32112</v>
      </c>
      <c r="M25" s="8">
        <f>SUM(M9:M24)</f>
        <v>63585</v>
      </c>
      <c r="N25" s="8">
        <f>SUM(N9:N24)</f>
        <v>30120</v>
      </c>
      <c r="O25" s="8">
        <f t="shared" ref="O25" si="11">SUM(O9:O24)</f>
        <v>30906</v>
      </c>
      <c r="P25" s="8">
        <f>SUM(P9:P24)</f>
        <v>61026</v>
      </c>
      <c r="Q25" s="8">
        <f>SUM(Q9:Q24)</f>
        <v>118736</v>
      </c>
      <c r="R25" s="8">
        <f t="shared" ref="R25" si="12">SUM(R9:R24)</f>
        <v>120644</v>
      </c>
      <c r="S25" s="8">
        <f>SUM(S9:S24)</f>
        <v>239380</v>
      </c>
    </row>
    <row r="26" spans="1:19" x14ac:dyDescent="0.25">
      <c r="A26" s="17"/>
    </row>
    <row r="27" spans="1:19" x14ac:dyDescent="0.25">
      <c r="A27" s="2" t="s">
        <v>41</v>
      </c>
    </row>
    <row r="78" spans="1:1" x14ac:dyDescent="0.25">
      <c r="A78" s="20"/>
    </row>
  </sheetData>
  <mergeCells count="7">
    <mergeCell ref="Q6:S6"/>
    <mergeCell ref="A6:A7"/>
    <mergeCell ref="B6:D6"/>
    <mergeCell ref="E6:G6"/>
    <mergeCell ref="H6:J6"/>
    <mergeCell ref="K6:M6"/>
    <mergeCell ref="N6:P6"/>
  </mergeCells>
  <pageMargins left="0.7" right="0.7" top="0.75" bottom="0.75" header="0.3" footer="0.3"/>
  <pageSetup paperSize="25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3" sqref="A3"/>
    </sheetView>
  </sheetViews>
  <sheetFormatPr defaultRowHeight="15" x14ac:dyDescent="0.25"/>
  <cols>
    <col min="2" max="2" width="23.28515625" customWidth="1"/>
    <col min="3" max="5" width="19.140625" customWidth="1"/>
  </cols>
  <sheetData>
    <row r="1" spans="1:6" x14ac:dyDescent="0.25">
      <c r="A1" s="3" t="s">
        <v>114</v>
      </c>
    </row>
    <row r="2" spans="1:6" x14ac:dyDescent="0.25">
      <c r="A2" s="3" t="s">
        <v>90</v>
      </c>
    </row>
    <row r="3" spans="1:6" ht="102.75" x14ac:dyDescent="0.25">
      <c r="A3" s="113" t="s">
        <v>91</v>
      </c>
    </row>
    <row r="4" spans="1:6" x14ac:dyDescent="0.25">
      <c r="A4" s="3">
        <v>2019</v>
      </c>
    </row>
    <row r="5" spans="1:6" ht="15.75" thickBot="1" x14ac:dyDescent="0.3">
      <c r="A5" s="1"/>
    </row>
    <row r="6" spans="1:6" ht="28.5" customHeight="1" thickBot="1" x14ac:dyDescent="0.3">
      <c r="A6" s="94" t="s">
        <v>1</v>
      </c>
      <c r="B6" s="94"/>
      <c r="C6" s="90" t="s">
        <v>2</v>
      </c>
      <c r="D6" s="90"/>
      <c r="E6" s="94" t="s">
        <v>44</v>
      </c>
    </row>
    <row r="7" spans="1:6" ht="28.5" customHeight="1" thickBot="1" x14ac:dyDescent="0.3">
      <c r="A7" s="95"/>
      <c r="B7" s="95"/>
      <c r="C7" s="6" t="s">
        <v>22</v>
      </c>
      <c r="D7" s="6" t="s">
        <v>23</v>
      </c>
      <c r="E7" s="95"/>
    </row>
    <row r="8" spans="1:6" ht="15.75" thickBot="1" x14ac:dyDescent="0.3">
      <c r="A8" s="98" t="s">
        <v>16</v>
      </c>
      <c r="B8" s="98"/>
      <c r="C8" s="18" t="s">
        <v>17</v>
      </c>
      <c r="D8" s="18" t="s">
        <v>18</v>
      </c>
      <c r="E8" s="18" t="s">
        <v>19</v>
      </c>
    </row>
    <row r="9" spans="1:6" ht="35.25" customHeight="1" x14ac:dyDescent="0.25">
      <c r="A9" s="33">
        <v>1</v>
      </c>
      <c r="B9" s="48" t="s">
        <v>5</v>
      </c>
      <c r="C9" s="60">
        <v>21591</v>
      </c>
      <c r="D9" s="60">
        <v>21873</v>
      </c>
      <c r="E9" s="61">
        <f>C9/D9*100</f>
        <v>98.710739267590171</v>
      </c>
      <c r="F9" s="22"/>
    </row>
    <row r="10" spans="1:6" ht="35.25" customHeight="1" x14ac:dyDescent="0.25">
      <c r="A10" s="35">
        <v>2</v>
      </c>
      <c r="B10" s="49" t="s">
        <v>6</v>
      </c>
      <c r="C10" s="62">
        <v>17998</v>
      </c>
      <c r="D10" s="62">
        <v>18139</v>
      </c>
      <c r="E10" s="63">
        <f t="shared" ref="E10:E14" si="0">C10/D10*100</f>
        <v>99.222669386404988</v>
      </c>
      <c r="F10" s="22"/>
    </row>
    <row r="11" spans="1:6" ht="35.25" customHeight="1" x14ac:dyDescent="0.25">
      <c r="A11" s="35">
        <v>3</v>
      </c>
      <c r="B11" s="49" t="s">
        <v>7</v>
      </c>
      <c r="C11" s="62">
        <v>17554</v>
      </c>
      <c r="D11" s="62">
        <v>17614</v>
      </c>
      <c r="E11" s="63">
        <f t="shared" si="0"/>
        <v>99.659361871238787</v>
      </c>
      <c r="F11" s="22"/>
    </row>
    <row r="12" spans="1:6" ht="35.25" customHeight="1" x14ac:dyDescent="0.25">
      <c r="A12" s="35">
        <v>4</v>
      </c>
      <c r="B12" s="49" t="s">
        <v>8</v>
      </c>
      <c r="C12" s="62">
        <v>31473</v>
      </c>
      <c r="D12" s="62">
        <v>32112</v>
      </c>
      <c r="E12" s="63">
        <f t="shared" si="0"/>
        <v>98.010089686098652</v>
      </c>
      <c r="F12" s="22"/>
    </row>
    <row r="13" spans="1:6" ht="35.25" customHeight="1" thickBot="1" x14ac:dyDescent="0.3">
      <c r="A13" s="37">
        <v>5</v>
      </c>
      <c r="B13" s="50" t="s">
        <v>9</v>
      </c>
      <c r="C13" s="64">
        <v>30120</v>
      </c>
      <c r="D13" s="64">
        <v>30906</v>
      </c>
      <c r="E13" s="65">
        <f t="shared" si="0"/>
        <v>97.456804503979811</v>
      </c>
      <c r="F13" s="22"/>
    </row>
    <row r="14" spans="1:6" ht="35.25" customHeight="1" thickBot="1" x14ac:dyDescent="0.3">
      <c r="A14" s="92" t="s">
        <v>4</v>
      </c>
      <c r="B14" s="92"/>
      <c r="C14" s="8">
        <f>SUM(C9:C13)</f>
        <v>118736</v>
      </c>
      <c r="D14" s="8">
        <f>SUM(D9:D13)</f>
        <v>120644</v>
      </c>
      <c r="E14" s="14">
        <f t="shared" si="0"/>
        <v>98.41848745068134</v>
      </c>
      <c r="F14" s="22"/>
    </row>
    <row r="15" spans="1:6" x14ac:dyDescent="0.25">
      <c r="A15" s="21"/>
    </row>
    <row r="16" spans="1:6" x14ac:dyDescent="0.25">
      <c r="A16" s="2" t="s">
        <v>10</v>
      </c>
    </row>
  </sheetData>
  <mergeCells count="5">
    <mergeCell ref="A6:B7"/>
    <mergeCell ref="C6:D6"/>
    <mergeCell ref="E6:E7"/>
    <mergeCell ref="A8:B8"/>
    <mergeCell ref="A14:B14"/>
  </mergeCells>
  <pageMargins left="0.7" right="0.7" top="0.75" bottom="0.75" header="0.3" footer="0.3"/>
  <pageSetup paperSize="25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2" sqref="A2"/>
    </sheetView>
  </sheetViews>
  <sheetFormatPr defaultRowHeight="15" x14ac:dyDescent="0.25"/>
  <cols>
    <col min="1" max="1" width="7.42578125" customWidth="1"/>
    <col min="2" max="2" width="19" customWidth="1"/>
    <col min="3" max="8" width="10.7109375" customWidth="1"/>
    <col min="9" max="9" width="7.42578125" customWidth="1"/>
    <col min="10" max="10" width="19" customWidth="1"/>
    <col min="11" max="16" width="10.7109375" customWidth="1"/>
  </cols>
  <sheetData>
    <row r="1" spans="1:16" x14ac:dyDescent="0.25">
      <c r="A1" s="3" t="s">
        <v>115</v>
      </c>
      <c r="I1" s="3"/>
    </row>
    <row r="2" spans="1:16" x14ac:dyDescent="0.25">
      <c r="A2" s="3" t="s">
        <v>45</v>
      </c>
      <c r="I2" s="3"/>
    </row>
    <row r="3" spans="1:16" x14ac:dyDescent="0.25">
      <c r="A3" s="3">
        <v>2019</v>
      </c>
      <c r="I3" s="76"/>
    </row>
    <row r="4" spans="1:16" ht="15.75" thickBot="1" x14ac:dyDescent="0.3">
      <c r="A4" s="1"/>
      <c r="I4" s="1"/>
    </row>
    <row r="5" spans="1:16" ht="28.5" customHeight="1" thickBot="1" x14ac:dyDescent="0.3">
      <c r="A5" s="94" t="s">
        <v>1</v>
      </c>
      <c r="B5" s="94"/>
      <c r="C5" s="90" t="s">
        <v>46</v>
      </c>
      <c r="D5" s="90"/>
      <c r="E5" s="90"/>
      <c r="F5" s="90" t="s">
        <v>47</v>
      </c>
      <c r="G5" s="90"/>
      <c r="H5" s="90"/>
      <c r="I5" s="94" t="s">
        <v>1</v>
      </c>
      <c r="J5" s="94"/>
      <c r="K5" s="90" t="s">
        <v>48</v>
      </c>
      <c r="L5" s="90"/>
      <c r="M5" s="90"/>
      <c r="N5" s="90" t="s">
        <v>49</v>
      </c>
      <c r="O5" s="90"/>
      <c r="P5" s="90"/>
    </row>
    <row r="6" spans="1:16" ht="28.5" customHeight="1" thickBot="1" x14ac:dyDescent="0.3">
      <c r="A6" s="95"/>
      <c r="B6" s="95"/>
      <c r="C6" s="6" t="s">
        <v>22</v>
      </c>
      <c r="D6" s="6" t="s">
        <v>23</v>
      </c>
      <c r="E6" s="6" t="s">
        <v>4</v>
      </c>
      <c r="F6" s="6" t="s">
        <v>22</v>
      </c>
      <c r="G6" s="6" t="s">
        <v>23</v>
      </c>
      <c r="H6" s="6" t="s">
        <v>4</v>
      </c>
      <c r="I6" s="95"/>
      <c r="J6" s="95"/>
      <c r="K6" s="6" t="s">
        <v>22</v>
      </c>
      <c r="L6" s="6" t="s">
        <v>23</v>
      </c>
      <c r="M6" s="6" t="s">
        <v>4</v>
      </c>
      <c r="N6" s="6" t="s">
        <v>22</v>
      </c>
      <c r="O6" s="6" t="s">
        <v>23</v>
      </c>
      <c r="P6" s="6" t="s">
        <v>4</v>
      </c>
    </row>
    <row r="7" spans="1:16" s="23" customFormat="1" ht="15.75" thickBot="1" x14ac:dyDescent="0.3">
      <c r="A7" s="98" t="s">
        <v>16</v>
      </c>
      <c r="B7" s="98"/>
      <c r="C7" s="19" t="s">
        <v>17</v>
      </c>
      <c r="D7" s="19" t="s">
        <v>18</v>
      </c>
      <c r="E7" s="19" t="s">
        <v>19</v>
      </c>
      <c r="F7" s="19" t="s">
        <v>50</v>
      </c>
      <c r="G7" s="19" t="s">
        <v>51</v>
      </c>
      <c r="H7" s="19" t="s">
        <v>52</v>
      </c>
      <c r="I7" s="98" t="s">
        <v>16</v>
      </c>
      <c r="J7" s="98"/>
      <c r="K7" s="19" t="s">
        <v>53</v>
      </c>
      <c r="L7" s="19" t="s">
        <v>54</v>
      </c>
      <c r="M7" s="19" t="s">
        <v>55</v>
      </c>
      <c r="N7" s="19" t="s">
        <v>56</v>
      </c>
      <c r="O7" s="19" t="s">
        <v>57</v>
      </c>
      <c r="P7" s="19" t="s">
        <v>58</v>
      </c>
    </row>
    <row r="8" spans="1:16" ht="29.25" customHeight="1" x14ac:dyDescent="0.25">
      <c r="A8" s="53">
        <v>1</v>
      </c>
      <c r="B8" s="57" t="s">
        <v>5</v>
      </c>
      <c r="C8" s="78">
        <v>555</v>
      </c>
      <c r="D8" s="78">
        <v>584</v>
      </c>
      <c r="E8" s="78">
        <f>SUM(C8:D8)</f>
        <v>1139</v>
      </c>
      <c r="F8" s="78">
        <v>259</v>
      </c>
      <c r="G8" s="78">
        <v>191</v>
      </c>
      <c r="H8" s="78">
        <f>SUM(F8:G8)</f>
        <v>450</v>
      </c>
      <c r="I8" s="53">
        <v>1</v>
      </c>
      <c r="J8" s="57" t="s">
        <v>5</v>
      </c>
      <c r="K8" s="53">
        <v>279</v>
      </c>
      <c r="L8" s="53">
        <v>293</v>
      </c>
      <c r="M8" s="53">
        <f>SUM(K8:L8)</f>
        <v>572</v>
      </c>
      <c r="N8" s="53">
        <v>246</v>
      </c>
      <c r="O8" s="53">
        <v>231</v>
      </c>
      <c r="P8" s="53">
        <f>SUM(N8:O8)</f>
        <v>477</v>
      </c>
    </row>
    <row r="9" spans="1:16" ht="29.25" customHeight="1" x14ac:dyDescent="0.25">
      <c r="A9" s="54">
        <v>2</v>
      </c>
      <c r="B9" s="58" t="s">
        <v>6</v>
      </c>
      <c r="C9" s="79">
        <v>495</v>
      </c>
      <c r="D9" s="79">
        <v>479</v>
      </c>
      <c r="E9" s="79">
        <f t="shared" ref="E9:E12" si="0">SUM(C9:D9)</f>
        <v>974</v>
      </c>
      <c r="F9" s="79">
        <v>243</v>
      </c>
      <c r="G9" s="79">
        <v>237</v>
      </c>
      <c r="H9" s="79">
        <f t="shared" ref="H9:H12" si="1">SUM(F9:G9)</f>
        <v>480</v>
      </c>
      <c r="I9" s="54">
        <v>2</v>
      </c>
      <c r="J9" s="58" t="s">
        <v>6</v>
      </c>
      <c r="K9" s="54">
        <v>212</v>
      </c>
      <c r="L9" s="54">
        <v>227</v>
      </c>
      <c r="M9" s="54">
        <f t="shared" ref="M9:M12" si="2">SUM(K9:L9)</f>
        <v>439</v>
      </c>
      <c r="N9" s="54">
        <v>155</v>
      </c>
      <c r="O9" s="54">
        <v>125</v>
      </c>
      <c r="P9" s="54">
        <f t="shared" ref="P9:P12" si="3">SUM(N9:O9)</f>
        <v>280</v>
      </c>
    </row>
    <row r="10" spans="1:16" ht="29.25" customHeight="1" x14ac:dyDescent="0.25">
      <c r="A10" s="54">
        <v>3</v>
      </c>
      <c r="B10" s="58" t="s">
        <v>7</v>
      </c>
      <c r="C10" s="79">
        <v>436</v>
      </c>
      <c r="D10" s="79">
        <v>397</v>
      </c>
      <c r="E10" s="79">
        <f t="shared" si="0"/>
        <v>833</v>
      </c>
      <c r="F10" s="79">
        <v>227</v>
      </c>
      <c r="G10" s="79">
        <v>234</v>
      </c>
      <c r="H10" s="79">
        <f t="shared" si="1"/>
        <v>461</v>
      </c>
      <c r="I10" s="54">
        <v>3</v>
      </c>
      <c r="J10" s="58" t="s">
        <v>7</v>
      </c>
      <c r="K10" s="54">
        <v>215</v>
      </c>
      <c r="L10" s="54">
        <v>173</v>
      </c>
      <c r="M10" s="54">
        <f t="shared" si="2"/>
        <v>388</v>
      </c>
      <c r="N10" s="54">
        <v>228</v>
      </c>
      <c r="O10" s="54">
        <v>160</v>
      </c>
      <c r="P10" s="54">
        <f t="shared" si="3"/>
        <v>388</v>
      </c>
    </row>
    <row r="11" spans="1:16" ht="29.25" customHeight="1" x14ac:dyDescent="0.25">
      <c r="A11" s="54">
        <v>4</v>
      </c>
      <c r="B11" s="58" t="s">
        <v>8</v>
      </c>
      <c r="C11" s="79">
        <v>703</v>
      </c>
      <c r="D11" s="79">
        <v>687</v>
      </c>
      <c r="E11" s="79">
        <f t="shared" si="0"/>
        <v>1390</v>
      </c>
      <c r="F11" s="79">
        <v>403</v>
      </c>
      <c r="G11" s="79">
        <v>392</v>
      </c>
      <c r="H11" s="79">
        <f t="shared" si="1"/>
        <v>795</v>
      </c>
      <c r="I11" s="54">
        <v>4</v>
      </c>
      <c r="J11" s="58" t="s">
        <v>8</v>
      </c>
      <c r="K11" s="54">
        <v>406</v>
      </c>
      <c r="L11" s="54">
        <v>391</v>
      </c>
      <c r="M11" s="54">
        <f t="shared" si="2"/>
        <v>797</v>
      </c>
      <c r="N11" s="54">
        <v>512</v>
      </c>
      <c r="O11" s="54">
        <v>438</v>
      </c>
      <c r="P11" s="54">
        <f t="shared" si="3"/>
        <v>950</v>
      </c>
    </row>
    <row r="12" spans="1:16" ht="29.25" customHeight="1" thickBot="1" x14ac:dyDescent="0.3">
      <c r="A12" s="55">
        <v>5</v>
      </c>
      <c r="B12" s="59" t="s">
        <v>9</v>
      </c>
      <c r="C12" s="80">
        <v>644</v>
      </c>
      <c r="D12" s="80">
        <v>672</v>
      </c>
      <c r="E12" s="80">
        <f t="shared" si="0"/>
        <v>1316</v>
      </c>
      <c r="F12" s="80">
        <v>377</v>
      </c>
      <c r="G12" s="80">
        <v>365</v>
      </c>
      <c r="H12" s="80">
        <f t="shared" si="1"/>
        <v>742</v>
      </c>
      <c r="I12" s="55">
        <v>5</v>
      </c>
      <c r="J12" s="59" t="s">
        <v>9</v>
      </c>
      <c r="K12" s="55">
        <v>392</v>
      </c>
      <c r="L12" s="55">
        <v>427</v>
      </c>
      <c r="M12" s="55">
        <f t="shared" si="2"/>
        <v>819</v>
      </c>
      <c r="N12" s="55">
        <v>367</v>
      </c>
      <c r="O12" s="55">
        <v>348</v>
      </c>
      <c r="P12" s="55">
        <f t="shared" si="3"/>
        <v>715</v>
      </c>
    </row>
    <row r="13" spans="1:16" ht="36" customHeight="1" thickBot="1" x14ac:dyDescent="0.3">
      <c r="A13" s="101" t="s">
        <v>4</v>
      </c>
      <c r="B13" s="101"/>
      <c r="C13" s="51">
        <f>SUM(C8:C12)</f>
        <v>2833</v>
      </c>
      <c r="D13" s="51">
        <f t="shared" ref="D13:P13" si="4">SUM(D8:D12)</f>
        <v>2819</v>
      </c>
      <c r="E13" s="51">
        <f t="shared" si="4"/>
        <v>5652</v>
      </c>
      <c r="F13" s="51">
        <f t="shared" si="4"/>
        <v>1509</v>
      </c>
      <c r="G13" s="51">
        <f t="shared" si="4"/>
        <v>1419</v>
      </c>
      <c r="H13" s="51">
        <f t="shared" si="4"/>
        <v>2928</v>
      </c>
      <c r="I13" s="101" t="s">
        <v>4</v>
      </c>
      <c r="J13" s="101"/>
      <c r="K13" s="51">
        <f t="shared" si="4"/>
        <v>1504</v>
      </c>
      <c r="L13" s="51">
        <f t="shared" si="4"/>
        <v>1511</v>
      </c>
      <c r="M13" s="51">
        <f t="shared" si="4"/>
        <v>3015</v>
      </c>
      <c r="N13" s="51">
        <f t="shared" si="4"/>
        <v>1508</v>
      </c>
      <c r="O13" s="51">
        <f t="shared" si="4"/>
        <v>1302</v>
      </c>
      <c r="P13" s="51">
        <f t="shared" si="4"/>
        <v>2810</v>
      </c>
    </row>
    <row r="14" spans="1:16" s="73" customFormat="1" ht="22.5" customHeight="1" thickBot="1" x14ac:dyDescent="0.3">
      <c r="A14" s="100">
        <v>2018</v>
      </c>
      <c r="B14" s="100"/>
      <c r="C14" s="74">
        <v>1681</v>
      </c>
      <c r="D14" s="74">
        <v>1570</v>
      </c>
      <c r="E14" s="74">
        <v>3251</v>
      </c>
      <c r="F14" s="74">
        <v>760</v>
      </c>
      <c r="G14" s="74">
        <v>588</v>
      </c>
      <c r="H14" s="74">
        <v>1348</v>
      </c>
      <c r="I14" s="100">
        <v>2018</v>
      </c>
      <c r="J14" s="100"/>
      <c r="K14" s="74">
        <v>1646</v>
      </c>
      <c r="L14" s="74">
        <v>1584</v>
      </c>
      <c r="M14" s="74">
        <v>3230</v>
      </c>
      <c r="N14" s="74">
        <v>1429</v>
      </c>
      <c r="O14" s="74">
        <v>1294</v>
      </c>
      <c r="P14" s="74">
        <v>2723</v>
      </c>
    </row>
    <row r="15" spans="1:16" x14ac:dyDescent="0.25">
      <c r="C15" s="56"/>
      <c r="D15" s="56"/>
      <c r="E15" s="56"/>
      <c r="F15" s="56"/>
      <c r="G15" s="56"/>
      <c r="H15" s="56"/>
    </row>
    <row r="16" spans="1:16" x14ac:dyDescent="0.25">
      <c r="A16" s="2"/>
      <c r="I16" s="2" t="s">
        <v>10</v>
      </c>
    </row>
  </sheetData>
  <mergeCells count="12">
    <mergeCell ref="N5:P5"/>
    <mergeCell ref="A5:B6"/>
    <mergeCell ref="C5:E5"/>
    <mergeCell ref="F5:H5"/>
    <mergeCell ref="I5:J6"/>
    <mergeCell ref="A14:B14"/>
    <mergeCell ref="I14:J14"/>
    <mergeCell ref="A7:B7"/>
    <mergeCell ref="A13:B13"/>
    <mergeCell ref="K5:M5"/>
    <mergeCell ref="I7:J7"/>
    <mergeCell ref="I13:J13"/>
  </mergeCells>
  <pageMargins left="0.7" right="0.7" top="0.75" bottom="0.75" header="0.3" footer="0.3"/>
  <pageSetup paperSize="25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" sqref="A2"/>
    </sheetView>
  </sheetViews>
  <sheetFormatPr defaultRowHeight="15" x14ac:dyDescent="0.25"/>
  <cols>
    <col min="1" max="1" width="7.42578125" customWidth="1"/>
    <col min="2" max="2" width="17.28515625" customWidth="1"/>
    <col min="3" max="8" width="10.7109375" customWidth="1"/>
  </cols>
  <sheetData>
    <row r="1" spans="1:8" x14ac:dyDescent="0.25">
      <c r="A1" s="3" t="s">
        <v>116</v>
      </c>
    </row>
    <row r="2" spans="1:8" x14ac:dyDescent="0.25">
      <c r="A2" s="3" t="s">
        <v>120</v>
      </c>
    </row>
    <row r="3" spans="1:8" x14ac:dyDescent="0.25">
      <c r="A3" s="3">
        <v>2019</v>
      </c>
    </row>
    <row r="4" spans="1:8" ht="15.75" thickBot="1" x14ac:dyDescent="0.3">
      <c r="A4" s="3"/>
    </row>
    <row r="5" spans="1:8" ht="25.5" customHeight="1" thickBot="1" x14ac:dyDescent="0.3">
      <c r="A5" s="94" t="s">
        <v>59</v>
      </c>
      <c r="B5" s="94"/>
      <c r="C5" s="90" t="s">
        <v>60</v>
      </c>
      <c r="D5" s="90"/>
      <c r="E5" s="90"/>
      <c r="F5" s="90" t="s">
        <v>61</v>
      </c>
      <c r="G5" s="90"/>
      <c r="H5" s="90"/>
    </row>
    <row r="6" spans="1:8" ht="25.5" customHeight="1" thickBot="1" x14ac:dyDescent="0.3">
      <c r="A6" s="95"/>
      <c r="B6" s="95"/>
      <c r="C6" s="6" t="s">
        <v>22</v>
      </c>
      <c r="D6" s="6" t="s">
        <v>23</v>
      </c>
      <c r="E6" s="6" t="s">
        <v>4</v>
      </c>
      <c r="F6" s="6" t="s">
        <v>22</v>
      </c>
      <c r="G6" s="6" t="s">
        <v>23</v>
      </c>
      <c r="H6" s="6" t="s">
        <v>4</v>
      </c>
    </row>
    <row r="7" spans="1:8" ht="15" customHeight="1" thickBot="1" x14ac:dyDescent="0.3">
      <c r="A7" s="98" t="s">
        <v>16</v>
      </c>
      <c r="B7" s="98"/>
      <c r="C7" s="19" t="s">
        <v>17</v>
      </c>
      <c r="D7" s="19" t="s">
        <v>18</v>
      </c>
      <c r="E7" s="19" t="s">
        <v>19</v>
      </c>
      <c r="F7" s="19" t="s">
        <v>50</v>
      </c>
      <c r="G7" s="19" t="s">
        <v>51</v>
      </c>
      <c r="H7" s="19" t="s">
        <v>52</v>
      </c>
    </row>
    <row r="8" spans="1:8" ht="27.75" customHeight="1" x14ac:dyDescent="0.25">
      <c r="A8" s="33">
        <v>1</v>
      </c>
      <c r="B8" s="48" t="s">
        <v>62</v>
      </c>
      <c r="C8" s="33">
        <v>222</v>
      </c>
      <c r="D8" s="33">
        <v>190</v>
      </c>
      <c r="E8" s="33">
        <f>SUM(C8:D8)</f>
        <v>412</v>
      </c>
      <c r="F8" s="33">
        <v>95</v>
      </c>
      <c r="G8" s="33">
        <v>55</v>
      </c>
      <c r="H8" s="33">
        <f>SUM(F8:G8)</f>
        <v>150</v>
      </c>
    </row>
    <row r="9" spans="1:8" ht="27.75" customHeight="1" x14ac:dyDescent="0.25">
      <c r="A9" s="35">
        <v>2</v>
      </c>
      <c r="B9" s="49" t="s">
        <v>63</v>
      </c>
      <c r="C9" s="35">
        <v>199</v>
      </c>
      <c r="D9" s="35">
        <v>207</v>
      </c>
      <c r="E9" s="35">
        <f t="shared" ref="E9:E19" si="0">SUM(C9:D9)</f>
        <v>406</v>
      </c>
      <c r="F9" s="35">
        <v>96</v>
      </c>
      <c r="G9" s="35">
        <v>67</v>
      </c>
      <c r="H9" s="35">
        <f t="shared" ref="H9:H19" si="1">SUM(F9:G9)</f>
        <v>163</v>
      </c>
    </row>
    <row r="10" spans="1:8" ht="27.75" customHeight="1" x14ac:dyDescent="0.25">
      <c r="A10" s="35">
        <v>3</v>
      </c>
      <c r="B10" s="49" t="s">
        <v>64</v>
      </c>
      <c r="C10" s="35">
        <v>212</v>
      </c>
      <c r="D10" s="35">
        <v>197</v>
      </c>
      <c r="E10" s="35">
        <f t="shared" si="0"/>
        <v>409</v>
      </c>
      <c r="F10" s="35">
        <v>146</v>
      </c>
      <c r="G10" s="35">
        <v>118</v>
      </c>
      <c r="H10" s="35">
        <f t="shared" si="1"/>
        <v>264</v>
      </c>
    </row>
    <row r="11" spans="1:8" ht="27.75" customHeight="1" x14ac:dyDescent="0.25">
      <c r="A11" s="35">
        <v>4</v>
      </c>
      <c r="B11" s="49" t="s">
        <v>65</v>
      </c>
      <c r="C11" s="35">
        <v>219</v>
      </c>
      <c r="D11" s="35">
        <v>228</v>
      </c>
      <c r="E11" s="35">
        <f t="shared" si="0"/>
        <v>447</v>
      </c>
      <c r="F11" s="35">
        <v>120</v>
      </c>
      <c r="G11" s="35">
        <v>127</v>
      </c>
      <c r="H11" s="35">
        <f t="shared" si="1"/>
        <v>247</v>
      </c>
    </row>
    <row r="12" spans="1:8" ht="27.75" customHeight="1" x14ac:dyDescent="0.25">
      <c r="A12" s="35">
        <v>5</v>
      </c>
      <c r="B12" s="49" t="s">
        <v>66</v>
      </c>
      <c r="C12" s="35">
        <v>281</v>
      </c>
      <c r="D12" s="35">
        <v>247</v>
      </c>
      <c r="E12" s="35">
        <f t="shared" si="0"/>
        <v>528</v>
      </c>
      <c r="F12" s="35">
        <v>130</v>
      </c>
      <c r="G12" s="35">
        <v>126</v>
      </c>
      <c r="H12" s="35">
        <f t="shared" si="1"/>
        <v>256</v>
      </c>
    </row>
    <row r="13" spans="1:8" ht="27.75" customHeight="1" x14ac:dyDescent="0.25">
      <c r="A13" s="35">
        <v>6</v>
      </c>
      <c r="B13" s="49" t="s">
        <v>67</v>
      </c>
      <c r="C13" s="35">
        <v>200</v>
      </c>
      <c r="D13" s="35">
        <v>211</v>
      </c>
      <c r="E13" s="35">
        <f t="shared" si="0"/>
        <v>411</v>
      </c>
      <c r="F13" s="35">
        <v>113</v>
      </c>
      <c r="G13" s="35">
        <v>98</v>
      </c>
      <c r="H13" s="35">
        <f t="shared" si="1"/>
        <v>211</v>
      </c>
    </row>
    <row r="14" spans="1:8" ht="27.75" customHeight="1" x14ac:dyDescent="0.25">
      <c r="A14" s="35">
        <v>7</v>
      </c>
      <c r="B14" s="49" t="s">
        <v>68</v>
      </c>
      <c r="C14" s="35">
        <v>317</v>
      </c>
      <c r="D14" s="35">
        <v>315</v>
      </c>
      <c r="E14" s="35">
        <f t="shared" si="0"/>
        <v>632</v>
      </c>
      <c r="F14" s="35">
        <v>155</v>
      </c>
      <c r="G14" s="35">
        <v>160</v>
      </c>
      <c r="H14" s="35">
        <f t="shared" si="1"/>
        <v>315</v>
      </c>
    </row>
    <row r="15" spans="1:8" ht="27.75" customHeight="1" x14ac:dyDescent="0.25">
      <c r="A15" s="35">
        <v>8</v>
      </c>
      <c r="B15" s="49" t="s">
        <v>69</v>
      </c>
      <c r="C15" s="35">
        <v>241</v>
      </c>
      <c r="D15" s="35">
        <v>222</v>
      </c>
      <c r="E15" s="35">
        <f t="shared" si="0"/>
        <v>463</v>
      </c>
      <c r="F15" s="35">
        <v>122</v>
      </c>
      <c r="G15" s="35">
        <v>142</v>
      </c>
      <c r="H15" s="35">
        <f t="shared" si="1"/>
        <v>264</v>
      </c>
    </row>
    <row r="16" spans="1:8" ht="27.75" customHeight="1" x14ac:dyDescent="0.25">
      <c r="A16" s="35">
        <v>9</v>
      </c>
      <c r="B16" s="49" t="s">
        <v>70</v>
      </c>
      <c r="C16" s="35">
        <v>224</v>
      </c>
      <c r="D16" s="35">
        <v>237</v>
      </c>
      <c r="E16" s="35">
        <f t="shared" si="0"/>
        <v>461</v>
      </c>
      <c r="F16" s="35">
        <v>136</v>
      </c>
      <c r="G16" s="35">
        <v>130</v>
      </c>
      <c r="H16" s="35">
        <f t="shared" si="1"/>
        <v>266</v>
      </c>
    </row>
    <row r="17" spans="1:8" ht="27.75" customHeight="1" x14ac:dyDescent="0.25">
      <c r="A17" s="35">
        <v>10</v>
      </c>
      <c r="B17" s="49" t="s">
        <v>71</v>
      </c>
      <c r="C17" s="35">
        <v>272</v>
      </c>
      <c r="D17" s="35">
        <v>274</v>
      </c>
      <c r="E17" s="35">
        <f t="shared" si="0"/>
        <v>546</v>
      </c>
      <c r="F17" s="35">
        <v>165</v>
      </c>
      <c r="G17" s="35">
        <v>149</v>
      </c>
      <c r="H17" s="35">
        <f t="shared" si="1"/>
        <v>314</v>
      </c>
    </row>
    <row r="18" spans="1:8" ht="27.75" customHeight="1" x14ac:dyDescent="0.25">
      <c r="A18" s="35">
        <v>11</v>
      </c>
      <c r="B18" s="49" t="s">
        <v>72</v>
      </c>
      <c r="C18" s="35">
        <v>247</v>
      </c>
      <c r="D18" s="35">
        <v>254</v>
      </c>
      <c r="E18" s="35">
        <f t="shared" si="0"/>
        <v>501</v>
      </c>
      <c r="F18" s="35">
        <v>116</v>
      </c>
      <c r="G18" s="35">
        <v>123</v>
      </c>
      <c r="H18" s="35">
        <f t="shared" si="1"/>
        <v>239</v>
      </c>
    </row>
    <row r="19" spans="1:8" ht="27.75" customHeight="1" thickBot="1" x14ac:dyDescent="0.3">
      <c r="A19" s="37">
        <v>12</v>
      </c>
      <c r="B19" s="50" t="s">
        <v>73</v>
      </c>
      <c r="C19" s="37">
        <v>199</v>
      </c>
      <c r="D19" s="37">
        <v>237</v>
      </c>
      <c r="E19" s="52">
        <f t="shared" si="0"/>
        <v>436</v>
      </c>
      <c r="F19" s="52">
        <v>115</v>
      </c>
      <c r="G19" s="52">
        <v>124</v>
      </c>
      <c r="H19" s="52">
        <f t="shared" si="1"/>
        <v>239</v>
      </c>
    </row>
    <row r="20" spans="1:8" ht="31.5" customHeight="1" thickBot="1" x14ac:dyDescent="0.3">
      <c r="A20" s="92" t="s">
        <v>4</v>
      </c>
      <c r="B20" s="92"/>
      <c r="C20" s="8">
        <f>SUM(C8:C19)</f>
        <v>2833</v>
      </c>
      <c r="D20" s="8">
        <f t="shared" ref="D20:H20" si="2">SUM(D8:D19)</f>
        <v>2819</v>
      </c>
      <c r="E20" s="8">
        <f t="shared" si="2"/>
        <v>5652</v>
      </c>
      <c r="F20" s="8">
        <f t="shared" si="2"/>
        <v>1509</v>
      </c>
      <c r="G20" s="8">
        <f t="shared" si="2"/>
        <v>1419</v>
      </c>
      <c r="H20" s="8">
        <f t="shared" si="2"/>
        <v>2928</v>
      </c>
    </row>
    <row r="22" spans="1:8" x14ac:dyDescent="0.25">
      <c r="A22" s="82" t="s">
        <v>10</v>
      </c>
    </row>
  </sheetData>
  <mergeCells count="5">
    <mergeCell ref="A7:B7"/>
    <mergeCell ref="A20:B20"/>
    <mergeCell ref="A5:B6"/>
    <mergeCell ref="C5:E5"/>
    <mergeCell ref="F5:H5"/>
  </mergeCells>
  <pageMargins left="0.7" right="0.7" top="0.75" bottom="0.75" header="0.3" footer="0.3"/>
  <pageSetup paperSize="2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Umum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user</cp:lastModifiedBy>
  <cp:lastPrinted>2020-03-10T01:05:08Z</cp:lastPrinted>
  <dcterms:created xsi:type="dcterms:W3CDTF">2019-02-08T02:06:33Z</dcterms:created>
  <dcterms:modified xsi:type="dcterms:W3CDTF">2020-09-28T07:56:58Z</dcterms:modified>
</cp:coreProperties>
</file>